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bookViews>
    <workbookView xWindow="0" yWindow="0" windowWidth="23040" windowHeight="9084" activeTab="0"/>
  </bookViews>
  <sheets>
    <sheet name="Saturday" sheetId="1" r:id="rId1"/>
    <sheet name="Sunday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<sst xmlns="http://schemas.openxmlformats.org/spreadsheetml/2006/main" count="645" uniqueCount="286">
  <si>
    <t>NATIONAL SCRAMBLE 2010</t>
  </si>
  <si>
    <t>FINALS -- 8th - 9th MAY 2010 -- DOUGLAS &amp; BALLINLOUGH</t>
  </si>
  <si>
    <t>Sat</t>
  </si>
  <si>
    <t>SESSION 1</t>
  </si>
  <si>
    <t>SUNDAY</t>
  </si>
  <si>
    <t>SATURDAY</t>
  </si>
  <si>
    <t>Grand</t>
  </si>
  <si>
    <t>FINAL</t>
  </si>
  <si>
    <t>N</t>
  </si>
  <si>
    <t>Club</t>
  </si>
  <si>
    <t>T</t>
  </si>
  <si>
    <t>Name 1</t>
  </si>
  <si>
    <t>H1</t>
  </si>
  <si>
    <t>Name 2</t>
  </si>
  <si>
    <t>H2</t>
  </si>
  <si>
    <t>Name 3</t>
  </si>
  <si>
    <t>H3</t>
  </si>
  <si>
    <t>Douglas</t>
  </si>
  <si>
    <t>Ballin - lough</t>
  </si>
  <si>
    <t>Total</t>
  </si>
  <si>
    <t>B/Lough</t>
  </si>
  <si>
    <t>Score</t>
  </si>
  <si>
    <t>Lakeside</t>
  </si>
  <si>
    <t>B</t>
  </si>
  <si>
    <t>Ronan Loughnane</t>
  </si>
  <si>
    <t>Cunnigar</t>
  </si>
  <si>
    <t>A</t>
  </si>
  <si>
    <t>Martin Hayes</t>
  </si>
  <si>
    <t>Keith Power</t>
  </si>
  <si>
    <t>Aidan O'Rourke</t>
  </si>
  <si>
    <t>Brian Cahill</t>
  </si>
  <si>
    <t>Mark Cahill</t>
  </si>
  <si>
    <t>Deerpark</t>
  </si>
  <si>
    <t>C</t>
  </si>
  <si>
    <t>John Looney</t>
  </si>
  <si>
    <t>Paudie Looney</t>
  </si>
  <si>
    <t>Timmy Looney (jnr)</t>
  </si>
  <si>
    <t>J</t>
  </si>
  <si>
    <t>Denis O'Sullivan</t>
  </si>
  <si>
    <t>F</t>
  </si>
  <si>
    <t>Patrick Noonan</t>
  </si>
  <si>
    <t>Stephen Noonan</t>
  </si>
  <si>
    <t>Rory O'Neill</t>
  </si>
  <si>
    <t>Martin Freaney</t>
  </si>
  <si>
    <t>Gavin Roche</t>
  </si>
  <si>
    <t>Ballinlough</t>
  </si>
  <si>
    <t>Linda O'Donovan</t>
  </si>
  <si>
    <t>Noel O'Donovan</t>
  </si>
  <si>
    <t>Nora Hanover</t>
  </si>
  <si>
    <t>D</t>
  </si>
  <si>
    <t>Paul Cronin</t>
  </si>
  <si>
    <t>Gerry O'Sullivan</t>
  </si>
  <si>
    <t>Paul Vermiglio</t>
  </si>
  <si>
    <t>Woodlands</t>
  </si>
  <si>
    <t>Pat Ryan</t>
  </si>
  <si>
    <t>Richard Power</t>
  </si>
  <si>
    <t>Ollie Farrell</t>
  </si>
  <si>
    <t>B.E.D.A</t>
  </si>
  <si>
    <t>Margaret Collins</t>
  </si>
  <si>
    <t>Padraig Aherne</t>
  </si>
  <si>
    <t>Kevin O'Sullivan</t>
  </si>
  <si>
    <t>St. Stephen's</t>
  </si>
  <si>
    <t>Ted Kiely</t>
  </si>
  <si>
    <t>Ian Leech</t>
  </si>
  <si>
    <t>Michael Moore</t>
  </si>
  <si>
    <t>Terence Moroney</t>
  </si>
  <si>
    <t>Chris Wall</t>
  </si>
  <si>
    <t>Daniel Keohan</t>
  </si>
  <si>
    <t>Charleville</t>
  </si>
  <si>
    <t>Jeffery Watson</t>
  </si>
  <si>
    <t>Clare Road</t>
  </si>
  <si>
    <t>Charlie McCarthy</t>
  </si>
  <si>
    <t>Michael Kerin</t>
  </si>
  <si>
    <t>Peter O'Toole</t>
  </si>
  <si>
    <t>Gabriel Kerin</t>
  </si>
  <si>
    <t>Garrett Kerin</t>
  </si>
  <si>
    <t>McDonagh</t>
  </si>
  <si>
    <t>Michael Foy</t>
  </si>
  <si>
    <t>Michael Monaghan</t>
  </si>
  <si>
    <t>Dennis Farrell</t>
  </si>
  <si>
    <t>Newcestown</t>
  </si>
  <si>
    <t>John Flynn</t>
  </si>
  <si>
    <t>Martin Crowley</t>
  </si>
  <si>
    <t>Con O'Neill</t>
  </si>
  <si>
    <t>Claycastle</t>
  </si>
  <si>
    <t>Colin Sheehan</t>
  </si>
  <si>
    <t>Don Sheehan</t>
  </si>
  <si>
    <t>Johan Brosnan</t>
  </si>
  <si>
    <t>NR</t>
  </si>
  <si>
    <t>Ryston</t>
  </si>
  <si>
    <t>Joseph Deegan</t>
  </si>
  <si>
    <t>Pat Norton</t>
  </si>
  <si>
    <t>Declan Mulpeter</t>
  </si>
  <si>
    <t>Kilshannig</t>
  </si>
  <si>
    <t>Finbarr Noonan</t>
  </si>
  <si>
    <t>James McGrath</t>
  </si>
  <si>
    <t>Timmy Murphy</t>
  </si>
  <si>
    <t>Fermoy</t>
  </si>
  <si>
    <t>E</t>
  </si>
  <si>
    <t>Brendan Cronin</t>
  </si>
  <si>
    <t>Daniel Quirke</t>
  </si>
  <si>
    <t>Theresa O'Keeffe</t>
  </si>
  <si>
    <t>Anthony Maher</t>
  </si>
  <si>
    <t>David Morrissey</t>
  </si>
  <si>
    <t>Paul Touhy</t>
  </si>
  <si>
    <t>Majestic</t>
  </si>
  <si>
    <t>Nicholas Sherman</t>
  </si>
  <si>
    <t>Pat Haugh</t>
  </si>
  <si>
    <t>Kathleen Haugh</t>
  </si>
  <si>
    <t>Andy Dempsey</t>
  </si>
  <si>
    <t>Aoife Brennan</t>
  </si>
  <si>
    <t>David Sexton</t>
  </si>
  <si>
    <t>Ailish Sexton</t>
  </si>
  <si>
    <t>Sean Keohane</t>
  </si>
  <si>
    <t>Tom McNamee</t>
  </si>
  <si>
    <t>Eoin Quinlin</t>
  </si>
  <si>
    <t>Bernardine Farrell</t>
  </si>
  <si>
    <t>Riverdale</t>
  </si>
  <si>
    <t>Patrick J Ryan</t>
  </si>
  <si>
    <t>Con Clear (Snr)</t>
  </si>
  <si>
    <t>Billy Boyle</t>
  </si>
  <si>
    <t>Parteen</t>
  </si>
  <si>
    <t>Michael Walshe</t>
  </si>
  <si>
    <t>Tony Cusack</t>
  </si>
  <si>
    <t>Frank Patterson</t>
  </si>
  <si>
    <t>Bellewstown</t>
  </si>
  <si>
    <t>Kit Callaghan</t>
  </si>
  <si>
    <t>Sean Brennan</t>
  </si>
  <si>
    <t>Elaine Stack</t>
  </si>
  <si>
    <t>Riverside</t>
  </si>
  <si>
    <t>Terry Rickard</t>
  </si>
  <si>
    <t>Michael Corcoran</t>
  </si>
  <si>
    <t>John Murray</t>
  </si>
  <si>
    <t>Gowran</t>
  </si>
  <si>
    <t>Eugene Gibbons</t>
  </si>
  <si>
    <t>Patsy Gibbons</t>
  </si>
  <si>
    <t>Kevin Knox</t>
  </si>
  <si>
    <t>Rochfortbridge</t>
  </si>
  <si>
    <t>James Gill</t>
  </si>
  <si>
    <t>Charlie McHugh</t>
  </si>
  <si>
    <t>Keith Lenehan</t>
  </si>
  <si>
    <t>Lakewood</t>
  </si>
  <si>
    <t>Michael O'Leary</t>
  </si>
  <si>
    <t>Valerie O'Leary</t>
  </si>
  <si>
    <t>Darren O'Leary</t>
  </si>
  <si>
    <t>H</t>
  </si>
  <si>
    <t>Gerald O'Connell</t>
  </si>
  <si>
    <t>Mick Lynch</t>
  </si>
  <si>
    <t>Denis O'Regan</t>
  </si>
  <si>
    <t>Pfizer</t>
  </si>
  <si>
    <t>Richard Jordan</t>
  </si>
  <si>
    <t>.Con Jordan</t>
  </si>
  <si>
    <t>Michael Coakley</t>
  </si>
  <si>
    <t>Collins</t>
  </si>
  <si>
    <t>John Walsh</t>
  </si>
  <si>
    <t>Jamie O'Connor</t>
  </si>
  <si>
    <t>Shane Corcoran</t>
  </si>
  <si>
    <t>Joe King</t>
  </si>
  <si>
    <t>Jerry O'Dwyer</t>
  </si>
  <si>
    <t>Hannah Ryan</t>
  </si>
  <si>
    <t>Templebreedy</t>
  </si>
  <si>
    <t>Sean O'Brien</t>
  </si>
  <si>
    <t>Connie Doolan</t>
  </si>
  <si>
    <t>Ferbane</t>
  </si>
  <si>
    <t>Chris O'Brien</t>
  </si>
  <si>
    <t>Tom Egan</t>
  </si>
  <si>
    <t>Eileen McCabe</t>
  </si>
  <si>
    <t>Anne-Marie McCabe</t>
  </si>
  <si>
    <t>Martin Brannigan</t>
  </si>
  <si>
    <t>Martin Flood</t>
  </si>
  <si>
    <t>Brian Duff</t>
  </si>
  <si>
    <t>James Farrell</t>
  </si>
  <si>
    <t>John Farrell</t>
  </si>
  <si>
    <t>Graham Farrell</t>
  </si>
  <si>
    <t>David Ahern</t>
  </si>
  <si>
    <t>James Cullinane</t>
  </si>
  <si>
    <t>Ciaran Elley</t>
  </si>
  <si>
    <t>John Hughes</t>
  </si>
  <si>
    <t>Jamie Fahy</t>
  </si>
  <si>
    <t>Brian Downey</t>
  </si>
  <si>
    <t>Gaeil Colmcille</t>
  </si>
  <si>
    <t>Michael Connell</t>
  </si>
  <si>
    <t>John Mooney</t>
  </si>
  <si>
    <t>Ted Tighe</t>
  </si>
  <si>
    <t>Shane O'Hara</t>
  </si>
  <si>
    <t>Damian Burke</t>
  </si>
  <si>
    <t>Declan Freeman</t>
  </si>
  <si>
    <t>Skryne</t>
  </si>
  <si>
    <t>Mary Harrahill</t>
  </si>
  <si>
    <t>Richard Harrahill</t>
  </si>
  <si>
    <t>Anne Nugent</t>
  </si>
  <si>
    <t>Mark O'Donoghue</t>
  </si>
  <si>
    <t>Patrick O'Neill</t>
  </si>
  <si>
    <t>Colin O'Sullivan</t>
  </si>
  <si>
    <t>Martin Fawl</t>
  </si>
  <si>
    <t>Kenneth Kerin</t>
  </si>
  <si>
    <t>Billy Griffin</t>
  </si>
  <si>
    <t>Kilbeggan</t>
  </si>
  <si>
    <t>Thomas Pidgeon</t>
  </si>
  <si>
    <t>Michael Donegan</t>
  </si>
  <si>
    <t>Tom Rafferty</t>
  </si>
  <si>
    <t>Paul O'Sullivan</t>
  </si>
  <si>
    <t>Michael Walsh</t>
  </si>
  <si>
    <t>Paul Collins</t>
  </si>
  <si>
    <t>St. Patrick's</t>
  </si>
  <si>
    <t>Martin O'Neill</t>
  </si>
  <si>
    <t>Kevin Doyle</t>
  </si>
  <si>
    <t>Ger Doyle</t>
  </si>
  <si>
    <t>Eoin Walsh</t>
  </si>
  <si>
    <t>Trevor Ahern</t>
  </si>
  <si>
    <t>Anne Ahern</t>
  </si>
  <si>
    <t>Kilmichael</t>
  </si>
  <si>
    <t>Colm Healy</t>
  </si>
  <si>
    <t>John O'Sullivan</t>
  </si>
  <si>
    <t>Michael Dunlea</t>
  </si>
  <si>
    <t>SESSION 2</t>
  </si>
  <si>
    <t>John Calnan</t>
  </si>
  <si>
    <t>Michael Stack</t>
  </si>
  <si>
    <t>Ger O'Sullivan</t>
  </si>
  <si>
    <t>Pat McCarthy</t>
  </si>
  <si>
    <t>Bill Swords</t>
  </si>
  <si>
    <t>Tom Judge</t>
  </si>
  <si>
    <t>Michael O'Sullivan</t>
  </si>
  <si>
    <t>Aileen Bennett</t>
  </si>
  <si>
    <t>Jim Hanover</t>
  </si>
  <si>
    <t>Larkspur Park</t>
  </si>
  <si>
    <t>Brian Webster</t>
  </si>
  <si>
    <t>Jimmy O'Neill</t>
  </si>
  <si>
    <t>David White</t>
  </si>
  <si>
    <t>Michael Vaughan</t>
  </si>
  <si>
    <t>Kevin O'Donovan</t>
  </si>
  <si>
    <t>Brendan Swanton</t>
  </si>
  <si>
    <t>K</t>
  </si>
  <si>
    <t>Frank Riordan</t>
  </si>
  <si>
    <t>Billy Fitton</t>
  </si>
  <si>
    <t>Paddy Dennehy</t>
  </si>
  <si>
    <t>Joseph O'Sullivan</t>
  </si>
  <si>
    <t>Liam O'Brien</t>
  </si>
  <si>
    <t>Alf Hanrahan</t>
  </si>
  <si>
    <t>R.G.S.C.</t>
  </si>
  <si>
    <t>Aidan Murphy</t>
  </si>
  <si>
    <t>Audrey Murphy</t>
  </si>
  <si>
    <t>Doreen McNulty</t>
  </si>
  <si>
    <t>C.P.M.</t>
  </si>
  <si>
    <t>Darren O'Reilly</t>
  </si>
  <si>
    <t>Darren Thornberry</t>
  </si>
  <si>
    <t>Martina Nolan</t>
  </si>
  <si>
    <t>Fergal Barry</t>
  </si>
  <si>
    <t>John Dunphy</t>
  </si>
  <si>
    <t>Eddie McManus</t>
  </si>
  <si>
    <t>Shane Hoare</t>
  </si>
  <si>
    <t>Denis O'Meara</t>
  </si>
  <si>
    <t>Pat Lonergan</t>
  </si>
  <si>
    <t>Frank Cleary</t>
  </si>
  <si>
    <t>Margaret Cleary</t>
  </si>
  <si>
    <t>Maureen Moore</t>
  </si>
  <si>
    <t>Morty Ahern</t>
  </si>
  <si>
    <t>Nicola Ahern</t>
  </si>
  <si>
    <t>Jim Aherne</t>
  </si>
  <si>
    <t>Patrick McAuley</t>
  </si>
  <si>
    <t>Gerard McAuley</t>
  </si>
  <si>
    <t>Maurice White</t>
  </si>
  <si>
    <t>Ierne</t>
  </si>
  <si>
    <t>Tony Buckley</t>
  </si>
  <si>
    <t>Colm Byrne</t>
  </si>
  <si>
    <t>Derek Donnelly</t>
  </si>
  <si>
    <t>Lucan</t>
  </si>
  <si>
    <t>Ted Flynn</t>
  </si>
  <si>
    <t>Mary Fitzgerald</t>
  </si>
  <si>
    <t>Peter Fitzgerald</t>
  </si>
  <si>
    <t>Geraldine Hanrahan</t>
  </si>
  <si>
    <t>John Ward</t>
  </si>
  <si>
    <t>Brendan O'Callaghan</t>
  </si>
  <si>
    <t>Noel Farrell</t>
  </si>
  <si>
    <t>Liam Farrell</t>
  </si>
  <si>
    <t>Monica McGovern</t>
  </si>
  <si>
    <t>G</t>
  </si>
  <si>
    <t>Mark Crean</t>
  </si>
  <si>
    <t>Finbarr O'Donnell</t>
  </si>
  <si>
    <t>David Hackett</t>
  </si>
  <si>
    <t>Ann Marie Dooley</t>
  </si>
  <si>
    <t>Michael Dooley</t>
  </si>
  <si>
    <t>Sean Dillon</t>
  </si>
  <si>
    <t>Noel Duffy</t>
  </si>
  <si>
    <t>Thomas Murphy Snr.</t>
  </si>
  <si>
    <t>Mary 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</si>
</sst>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Arial"/>
      <family val="2"/>
    </font>
    <font>
      <b/>
      <sz val="13"/>
      <color rgb="FF0000FF"/>
      <name val="Arial"/>
      <family val="2"/>
    </font>
    <font>
      <b/>
      <sz val="5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10000"/>
      <name val="Arial"/>
      <family val="2"/>
    </font>
    <font>
      <sz val="8"/>
      <color rgb="FF01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10000"/>
      </bottom>
    </border>
    <border>
      <left/>
      <right style="thin">
        <color rgb="FF010000"/>
      </right>
      <top/>
      <bottom style="thin">
        <color rgb="FF010000"/>
      </bottom>
    </border>
    <border>
      <left/>
      <right/>
      <top style="thin">
        <color rgb="FF010000"/>
      </top>
      <bottom style="thin">
        <color rgb="FF010000"/>
      </bottom>
    </border>
    <border>
      <left style="thin">
        <color rgb="FF010000"/>
      </left>
      <right style="thin">
        <color rgb="FF010000"/>
      </right>
      <top style="thin">
        <color rgb="FF010000"/>
      </top>
      <bottom/>
    </border>
    <border>
      <left/>
      <right style="thin">
        <color rgb="FF010000"/>
      </right>
      <top style="thin">
        <color rgb="FF010000"/>
      </top>
      <bottom style="thin">
        <color rgb="FF01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10000"/>
      </left>
      <right/>
      <top/>
      <bottom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</border>
    <border>
      <left style="thin">
        <color rgb="FF000000"/>
      </left>
      <right/>
      <top/>
      <bottom/>
    </border>
    <border>
      <left style="thin">
        <color rgb="FF01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10000"/>
      </left>
      <right style="thin">
        <color rgb="FF010000"/>
      </right>
      <top/>
      <bottom style="thin">
        <color rgb="FF01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10000"/>
      </top>
      <bottom/>
    </border>
    <border>
      <left style="thin">
        <color rgb="FF000000"/>
      </left>
      <right style="thin">
        <color rgb="FF000000"/>
      </right>
      <top style="thin">
        <color rgb="FF010000"/>
      </top>
      <bottom style="thin">
        <color rgb="FF000000"/>
      </bottom>
    </border>
    <border>
      <left style="thin">
        <color rgb="FF000000"/>
      </left>
      <right style="thin">
        <color rgb="FF010000"/>
      </right>
      <top style="thin">
        <color rgb="FF000000"/>
      </top>
      <bottom style="thin">
        <color rgb="FF010000"/>
      </bottom>
    </border>
    <border>
      <left style="thin">
        <color rgb="FF010000"/>
      </left>
      <right style="thin">
        <color rgb="FF010000"/>
      </right>
      <top style="thin">
        <color rgb="FF000000"/>
      </top>
      <bottom style="thin">
        <color rgb="FF01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10000"/>
      </right>
      <top style="thin">
        <color rgb="FF010000"/>
      </top>
      <bottom style="thin">
        <color rgb="FF010000"/>
      </bottom>
    </border>
    <border>
      <left/>
      <right/>
      <top style="thin">
        <color rgb="FF000000"/>
      </top>
      <bottom/>
    </border>
    <border>
      <left/>
      <right/>
      <top style="thin">
        <color rgb="FF010000"/>
      </top>
      <bottom/>
    </border>
    <border>
      <left style="thin">
        <color rgb="FF010000"/>
      </left>
      <right/>
      <top style="thin">
        <color rgb="FF010000"/>
      </top>
      <bottom style="thin">
        <color rgb="FF010000"/>
      </bottom>
    </border>
    <border>
      <left style="thin">
        <color rgb="FF010000"/>
      </left>
      <right/>
      <top style="thin">
        <color rgb="FF010000"/>
      </top>
      <bottom style="thin">
        <color rgb="FF000000"/>
      </bottom>
    </border>
    <border>
      <left/>
      <right/>
      <top style="thin">
        <color rgb="FF01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2" fontId="8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2" fontId="10" fillId="2" borderId="15" xfId="0" applyNumberFormat="1" applyFont="1" applyFill="1" applyBorder="1" applyAlignment="1">
      <alignment/>
    </xf>
    <xf numFmtId="2" fontId="11" fillId="2" borderId="11" xfId="0" applyNumberFormat="1" applyFont="1" applyFill="1" applyBorder="1" applyAlignment="1">
      <alignment/>
    </xf>
    <xf numFmtId="2" fontId="12" fillId="2" borderId="8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16" xfId="0" applyNumberFormat="1" applyFont="1" applyFill="1" applyBorder="1" applyAlignment="1">
      <alignment/>
    </xf>
    <xf numFmtId="2" fontId="13" fillId="2" borderId="1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17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/>
    </xf>
    <xf numFmtId="2" fontId="10" fillId="2" borderId="11" xfId="0" applyNumberFormat="1" applyFont="1" applyFill="1" applyBorder="1" applyAlignment="1">
      <alignment/>
    </xf>
    <xf numFmtId="2" fontId="13" fillId="2" borderId="19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" fontId="2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1" fontId="13" fillId="0" borderId="21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2" borderId="8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0" borderId="3" xfId="0" applyFont="1" applyBorder="1" applyAlignment="1">
      <alignment wrapText="1"/>
    </xf>
    <xf numFmtId="2" fontId="6" fillId="2" borderId="22" xfId="0" applyNumberFormat="1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2" fontId="6" fillId="2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wrapText="1"/>
    </xf>
    <xf numFmtId="2" fontId="6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2" fontId="6" fillId="2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 topLeftCell="A1">
      <selection activeCell="A1" sqref="A1:S1"/>
    </sheetView>
  </sheetViews>
  <sheetFormatPr defaultColWidth="14.421875" defaultRowHeight="12.75" customHeight="1"/>
  <cols>
    <col min="1" max="1" width="2.28125" style="0" customWidth="1"/>
    <col min="2" max="2" width="12.00390625" style="0" customWidth="1"/>
    <col min="3" max="3" width="2.28125" style="0" customWidth="1"/>
    <col min="4" max="4" width="16.421875" style="0" customWidth="1"/>
    <col min="5" max="5" width="3.28125" style="0" customWidth="1"/>
    <col min="6" max="6" width="17.421875" style="0" customWidth="1"/>
    <col min="7" max="7" width="3.28125" style="0" customWidth="1"/>
    <col min="8" max="8" width="17.421875" style="0" customWidth="1"/>
    <col min="9" max="9" width="3.28125" style="0" customWidth="1"/>
    <col min="10" max="10" width="5.57421875" style="0" customWidth="1"/>
    <col min="11" max="12" width="7.7109375" style="0" customWidth="1"/>
    <col min="13" max="13" width="4.421875" style="0" customWidth="1"/>
    <col min="14" max="14" width="7.7109375" style="0" customWidth="1"/>
    <col min="15" max="15" width="9.8515625" style="0" customWidth="1"/>
    <col min="16" max="16" width="4.421875" style="0" customWidth="1"/>
    <col min="17" max="19" width="7.7109375" style="0" customWidth="1"/>
    <col min="20" max="20" width="8.7109375" style="0" customWidth="1"/>
    <col min="21" max="21" width="9.28125" style="0" customWidth="1"/>
  </cols>
  <sheetData>
    <row r="1" spans="1:21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"/>
      <c r="U1" s="2"/>
    </row>
    <row r="2" spans="1:21" ht="18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"/>
      <c r="U2" s="2"/>
    </row>
    <row r="3" spans="1:21" ht="24" customHeight="1">
      <c r="A3" s="7"/>
      <c r="B3" s="7"/>
      <c r="C3" s="65" t="s">
        <v>3</v>
      </c>
      <c r="D3" s="66"/>
      <c r="E3" s="66"/>
      <c r="F3" s="66"/>
      <c r="G3" s="9"/>
      <c r="H3" s="9"/>
      <c r="I3" s="9"/>
      <c r="J3" s="10"/>
      <c r="K3" s="67" t="s">
        <v>5</v>
      </c>
      <c r="L3" s="66"/>
      <c r="M3" s="68"/>
      <c r="N3" s="67" t="s">
        <v>4</v>
      </c>
      <c r="O3" s="66"/>
      <c r="P3" s="68"/>
      <c r="Q3" s="12" t="s">
        <v>6</v>
      </c>
      <c r="R3" s="67" t="s">
        <v>7</v>
      </c>
      <c r="S3" s="68"/>
      <c r="T3" s="13"/>
      <c r="U3" s="2"/>
    </row>
    <row r="4" spans="1:21" ht="15.75" customHeight="1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6"/>
      <c r="K4" s="17" t="s">
        <v>17</v>
      </c>
      <c r="L4" s="19" t="s">
        <v>18</v>
      </c>
      <c r="M4" s="17" t="s">
        <v>19</v>
      </c>
      <c r="N4" s="17" t="s">
        <v>17</v>
      </c>
      <c r="O4" s="19" t="s">
        <v>18</v>
      </c>
      <c r="P4" s="17" t="s">
        <v>19</v>
      </c>
      <c r="Q4" s="21" t="s">
        <v>19</v>
      </c>
      <c r="R4" s="17" t="s">
        <v>17</v>
      </c>
      <c r="S4" s="17" t="s">
        <v>19</v>
      </c>
      <c r="T4" s="13"/>
      <c r="U4" s="2"/>
    </row>
    <row r="5" spans="1:21" ht="13.2">
      <c r="A5" s="23">
        <f>1</f>
        <v>1</v>
      </c>
      <c r="B5" s="24" t="s">
        <v>22</v>
      </c>
      <c r="C5" s="25" t="s">
        <v>23</v>
      </c>
      <c r="D5" s="24" t="s">
        <v>24</v>
      </c>
      <c r="E5" s="30">
        <v>-3</v>
      </c>
      <c r="F5" s="24" t="s">
        <v>30</v>
      </c>
      <c r="G5" s="30">
        <v>-5</v>
      </c>
      <c r="H5" s="24" t="s">
        <v>31</v>
      </c>
      <c r="I5" s="30">
        <v>-12</v>
      </c>
      <c r="J5" s="33">
        <v>-6.66666666666667</v>
      </c>
      <c r="K5" s="34">
        <v>35.33</v>
      </c>
      <c r="L5" s="34">
        <v>34.33</v>
      </c>
      <c r="M5" s="37">
        <f aca="true" t="shared" si="0" ref="M5:M15">SUM(K5:L5)</f>
        <v>69.66</v>
      </c>
      <c r="N5" s="37"/>
      <c r="O5" s="37"/>
      <c r="P5" s="37">
        <f aca="true" t="shared" si="1" ref="P5:P28">SUM(N5:O5)</f>
        <v>0</v>
      </c>
      <c r="Q5" s="37">
        <f aca="true" t="shared" si="2" ref="Q5:Q28">M5+P5</f>
        <v>69.66</v>
      </c>
      <c r="R5" s="37"/>
      <c r="S5" s="37">
        <f aca="true" t="shared" si="3" ref="S5:S28">SUM(Q5:R5)</f>
        <v>69.66</v>
      </c>
      <c r="T5" s="39"/>
      <c r="U5" s="2"/>
    </row>
    <row r="6" spans="1:21" ht="13.2">
      <c r="A6" s="23">
        <f aca="true" t="shared" si="4" ref="A6:A40">A5+1</f>
        <v>2</v>
      </c>
      <c r="B6" s="24" t="s">
        <v>32</v>
      </c>
      <c r="C6" s="25" t="s">
        <v>33</v>
      </c>
      <c r="D6" s="24" t="s">
        <v>34</v>
      </c>
      <c r="E6" s="30">
        <v>-9</v>
      </c>
      <c r="F6" s="24" t="s">
        <v>35</v>
      </c>
      <c r="G6" s="30">
        <v>-11</v>
      </c>
      <c r="H6" s="24" t="s">
        <v>36</v>
      </c>
      <c r="I6" s="30">
        <v>-11</v>
      </c>
      <c r="J6" s="33">
        <v>-10.3333333333333</v>
      </c>
      <c r="K6" s="34">
        <v>35.67</v>
      </c>
      <c r="L6" s="34">
        <v>31.66</v>
      </c>
      <c r="M6" s="37">
        <f t="shared" si="0"/>
        <v>67.33</v>
      </c>
      <c r="N6" s="37"/>
      <c r="O6" s="37"/>
      <c r="P6" s="37">
        <f t="shared" si="1"/>
        <v>0</v>
      </c>
      <c r="Q6" s="37">
        <f t="shared" si="2"/>
        <v>67.33</v>
      </c>
      <c r="R6" s="37"/>
      <c r="S6" s="37">
        <f t="shared" si="3"/>
        <v>67.33</v>
      </c>
      <c r="T6" s="39"/>
      <c r="U6" s="2"/>
    </row>
    <row r="7" spans="1:21" ht="13.2">
      <c r="A7" s="23">
        <f t="shared" si="4"/>
        <v>3</v>
      </c>
      <c r="B7" s="24" t="s">
        <v>17</v>
      </c>
      <c r="C7" s="25" t="s">
        <v>39</v>
      </c>
      <c r="D7" s="24" t="s">
        <v>40</v>
      </c>
      <c r="E7" s="30">
        <v>-2</v>
      </c>
      <c r="F7" s="24" t="s">
        <v>41</v>
      </c>
      <c r="G7" s="30">
        <v>-6</v>
      </c>
      <c r="H7" s="24" t="s">
        <v>42</v>
      </c>
      <c r="I7" s="30">
        <v>-8</v>
      </c>
      <c r="J7" s="33">
        <v>-5.33333333333333</v>
      </c>
      <c r="K7" s="34">
        <v>35.67</v>
      </c>
      <c r="L7" s="34">
        <v>38.66</v>
      </c>
      <c r="M7" s="37">
        <f t="shared" si="0"/>
        <v>74.33</v>
      </c>
      <c r="N7" s="37"/>
      <c r="O7" s="37"/>
      <c r="P7" s="37">
        <f t="shared" si="1"/>
        <v>0</v>
      </c>
      <c r="Q7" s="37">
        <f t="shared" si="2"/>
        <v>74.33</v>
      </c>
      <c r="R7" s="37"/>
      <c r="S7" s="37">
        <f t="shared" si="3"/>
        <v>74.33</v>
      </c>
      <c r="T7" s="39"/>
      <c r="U7" s="2"/>
    </row>
    <row r="8" spans="1:21" ht="13.2">
      <c r="A8" s="23">
        <f t="shared" si="4"/>
        <v>4</v>
      </c>
      <c r="B8" s="24" t="s">
        <v>45</v>
      </c>
      <c r="C8" s="25" t="s">
        <v>33</v>
      </c>
      <c r="D8" s="24" t="s">
        <v>46</v>
      </c>
      <c r="E8" s="30">
        <v>-3</v>
      </c>
      <c r="F8" s="24" t="s">
        <v>47</v>
      </c>
      <c r="G8" s="30">
        <v>-5</v>
      </c>
      <c r="H8" s="24" t="s">
        <v>48</v>
      </c>
      <c r="I8" s="30">
        <v>-18</v>
      </c>
      <c r="J8" s="33">
        <v>-8.66666666666667</v>
      </c>
      <c r="K8" s="34">
        <v>37.33</v>
      </c>
      <c r="L8" s="34">
        <v>36.33</v>
      </c>
      <c r="M8" s="37">
        <f t="shared" si="0"/>
        <v>73.66</v>
      </c>
      <c r="N8" s="37"/>
      <c r="O8" s="37"/>
      <c r="P8" s="37">
        <f t="shared" si="1"/>
        <v>0</v>
      </c>
      <c r="Q8" s="37">
        <f t="shared" si="2"/>
        <v>73.66</v>
      </c>
      <c r="R8" s="37"/>
      <c r="S8" s="37">
        <f t="shared" si="3"/>
        <v>73.66</v>
      </c>
      <c r="T8" s="39"/>
      <c r="U8" s="2"/>
    </row>
    <row r="9" spans="1:21" ht="13.2">
      <c r="A9" s="23">
        <f t="shared" si="4"/>
        <v>5</v>
      </c>
      <c r="B9" s="24" t="s">
        <v>53</v>
      </c>
      <c r="C9" s="25" t="s">
        <v>33</v>
      </c>
      <c r="D9" s="24" t="s">
        <v>54</v>
      </c>
      <c r="E9" s="30">
        <v>-12</v>
      </c>
      <c r="F9" s="24" t="s">
        <v>55</v>
      </c>
      <c r="G9" s="30">
        <v>-12</v>
      </c>
      <c r="H9" s="24" t="s">
        <v>56</v>
      </c>
      <c r="I9" s="30">
        <v>-12</v>
      </c>
      <c r="J9" s="33">
        <v>-12</v>
      </c>
      <c r="K9" s="34">
        <v>37</v>
      </c>
      <c r="L9" s="34">
        <v>37</v>
      </c>
      <c r="M9" s="37">
        <f t="shared" si="0"/>
        <v>74</v>
      </c>
      <c r="N9" s="37"/>
      <c r="O9" s="37"/>
      <c r="P9" s="37">
        <f t="shared" si="1"/>
        <v>0</v>
      </c>
      <c r="Q9" s="37">
        <f t="shared" si="2"/>
        <v>74</v>
      </c>
      <c r="R9" s="37"/>
      <c r="S9" s="37">
        <f t="shared" si="3"/>
        <v>74</v>
      </c>
      <c r="T9" s="39"/>
      <c r="U9" s="2"/>
    </row>
    <row r="10" spans="1:21" ht="13.2">
      <c r="A10" s="23">
        <f t="shared" si="4"/>
        <v>6</v>
      </c>
      <c r="B10" s="24" t="s">
        <v>61</v>
      </c>
      <c r="C10" s="25" t="s">
        <v>26</v>
      </c>
      <c r="D10" s="24" t="s">
        <v>62</v>
      </c>
      <c r="E10" s="30">
        <v>-9</v>
      </c>
      <c r="F10" s="24" t="s">
        <v>63</v>
      </c>
      <c r="G10" s="30">
        <v>-5</v>
      </c>
      <c r="H10" s="24" t="s">
        <v>64</v>
      </c>
      <c r="I10" s="30">
        <v>-12</v>
      </c>
      <c r="J10" s="33">
        <v>-8.66666666666667</v>
      </c>
      <c r="K10" s="34">
        <v>39.33</v>
      </c>
      <c r="L10" s="34">
        <v>36.33</v>
      </c>
      <c r="M10" s="37">
        <f t="shared" si="0"/>
        <v>75.66</v>
      </c>
      <c r="N10" s="37"/>
      <c r="O10" s="37"/>
      <c r="P10" s="37">
        <f t="shared" si="1"/>
        <v>0</v>
      </c>
      <c r="Q10" s="37">
        <f t="shared" si="2"/>
        <v>75.66</v>
      </c>
      <c r="R10" s="37"/>
      <c r="S10" s="37">
        <f t="shared" si="3"/>
        <v>75.66</v>
      </c>
      <c r="T10" s="39"/>
      <c r="U10" s="2"/>
    </row>
    <row r="11" spans="1:21" ht="13.2">
      <c r="A11" s="23">
        <f t="shared" si="4"/>
        <v>7</v>
      </c>
      <c r="B11" s="24" t="s">
        <v>70</v>
      </c>
      <c r="C11" s="25" t="s">
        <v>23</v>
      </c>
      <c r="D11" s="24" t="s">
        <v>72</v>
      </c>
      <c r="E11" s="30">
        <v>-8</v>
      </c>
      <c r="F11" s="24" t="s">
        <v>74</v>
      </c>
      <c r="G11" s="30">
        <v>-9</v>
      </c>
      <c r="H11" s="24" t="s">
        <v>75</v>
      </c>
      <c r="I11" s="30">
        <v>-10</v>
      </c>
      <c r="J11" s="33">
        <v>-9</v>
      </c>
      <c r="K11" s="34">
        <v>35</v>
      </c>
      <c r="L11" s="34">
        <v>35</v>
      </c>
      <c r="M11" s="37">
        <f t="shared" si="0"/>
        <v>70</v>
      </c>
      <c r="N11" s="37"/>
      <c r="O11" s="37"/>
      <c r="P11" s="37">
        <f t="shared" si="1"/>
        <v>0</v>
      </c>
      <c r="Q11" s="37">
        <f t="shared" si="2"/>
        <v>70</v>
      </c>
      <c r="R11" s="37"/>
      <c r="S11" s="37">
        <f t="shared" si="3"/>
        <v>70</v>
      </c>
      <c r="T11" s="39"/>
      <c r="U11" s="2"/>
    </row>
    <row r="12" spans="1:21" ht="13.2">
      <c r="A12" s="23">
        <f t="shared" si="4"/>
        <v>8</v>
      </c>
      <c r="B12" s="24" t="s">
        <v>76</v>
      </c>
      <c r="C12" s="25" t="s">
        <v>49</v>
      </c>
      <c r="D12" s="24" t="s">
        <v>77</v>
      </c>
      <c r="E12" s="30">
        <v>-10</v>
      </c>
      <c r="F12" s="24" t="s">
        <v>78</v>
      </c>
      <c r="G12" s="30">
        <v>-11</v>
      </c>
      <c r="H12" s="24" t="s">
        <v>79</v>
      </c>
      <c r="I12" s="30">
        <v>-14</v>
      </c>
      <c r="J12" s="33">
        <v>-11.6666666666667</v>
      </c>
      <c r="K12" s="34">
        <v>34.33</v>
      </c>
      <c r="L12" s="34">
        <v>40.33</v>
      </c>
      <c r="M12" s="37">
        <f t="shared" si="0"/>
        <v>74.66</v>
      </c>
      <c r="N12" s="37"/>
      <c r="O12" s="37"/>
      <c r="P12" s="37">
        <f t="shared" si="1"/>
        <v>0</v>
      </c>
      <c r="Q12" s="37">
        <f t="shared" si="2"/>
        <v>74.66</v>
      </c>
      <c r="R12" s="37"/>
      <c r="S12" s="37">
        <f t="shared" si="3"/>
        <v>74.66</v>
      </c>
      <c r="T12" s="39"/>
      <c r="U12" s="2"/>
    </row>
    <row r="13" spans="1:21" ht="13.2">
      <c r="A13" s="23">
        <f t="shared" si="4"/>
        <v>9</v>
      </c>
      <c r="B13" s="24" t="s">
        <v>89</v>
      </c>
      <c r="C13" s="25" t="s">
        <v>26</v>
      </c>
      <c r="D13" s="24" t="s">
        <v>90</v>
      </c>
      <c r="E13" s="30">
        <v>-8</v>
      </c>
      <c r="F13" s="24" t="s">
        <v>91</v>
      </c>
      <c r="G13" s="30">
        <v>-12</v>
      </c>
      <c r="H13" s="24" t="s">
        <v>92</v>
      </c>
      <c r="I13" s="30">
        <v>-7</v>
      </c>
      <c r="J13" s="33">
        <v>-9</v>
      </c>
      <c r="K13" s="34">
        <v>37</v>
      </c>
      <c r="L13" s="34">
        <v>36</v>
      </c>
      <c r="M13" s="37">
        <f t="shared" si="0"/>
        <v>73</v>
      </c>
      <c r="N13" s="37"/>
      <c r="O13" s="37"/>
      <c r="P13" s="37">
        <f t="shared" si="1"/>
        <v>0</v>
      </c>
      <c r="Q13" s="37">
        <f t="shared" si="2"/>
        <v>73</v>
      </c>
      <c r="R13" s="37"/>
      <c r="S13" s="37">
        <f t="shared" si="3"/>
        <v>73</v>
      </c>
      <c r="T13" s="39"/>
      <c r="U13" s="2"/>
    </row>
    <row r="14" spans="1:21" ht="13.2">
      <c r="A14" s="23">
        <f t="shared" si="4"/>
        <v>10</v>
      </c>
      <c r="B14" s="24" t="s">
        <v>97</v>
      </c>
      <c r="C14" s="25" t="s">
        <v>98</v>
      </c>
      <c r="D14" s="24" t="s">
        <v>99</v>
      </c>
      <c r="E14" s="30">
        <v>-4</v>
      </c>
      <c r="F14" s="24" t="s">
        <v>100</v>
      </c>
      <c r="G14" s="30">
        <v>-3</v>
      </c>
      <c r="H14" s="24" t="s">
        <v>101</v>
      </c>
      <c r="I14" s="30">
        <v>-11</v>
      </c>
      <c r="J14" s="33">
        <v>-6</v>
      </c>
      <c r="K14" s="34">
        <v>38</v>
      </c>
      <c r="L14" s="34">
        <v>44</v>
      </c>
      <c r="M14" s="37">
        <f t="shared" si="0"/>
        <v>82</v>
      </c>
      <c r="N14" s="37"/>
      <c r="O14" s="37"/>
      <c r="P14" s="37">
        <f t="shared" si="1"/>
        <v>0</v>
      </c>
      <c r="Q14" s="37">
        <f t="shared" si="2"/>
        <v>82</v>
      </c>
      <c r="R14" s="37"/>
      <c r="S14" s="37">
        <f t="shared" si="3"/>
        <v>82</v>
      </c>
      <c r="T14" s="39"/>
      <c r="U14" s="2"/>
    </row>
    <row r="15" spans="1:21" ht="13.2">
      <c r="A15" s="23">
        <f t="shared" si="4"/>
        <v>11</v>
      </c>
      <c r="B15" s="24" t="s">
        <v>22</v>
      </c>
      <c r="C15" s="25" t="s">
        <v>49</v>
      </c>
      <c r="D15" s="24" t="s">
        <v>102</v>
      </c>
      <c r="E15" s="30">
        <v>-10</v>
      </c>
      <c r="F15" s="24" t="s">
        <v>103</v>
      </c>
      <c r="G15" s="30">
        <v>-1</v>
      </c>
      <c r="H15" s="24" t="s">
        <v>104</v>
      </c>
      <c r="I15" s="30">
        <v>-10</v>
      </c>
      <c r="J15" s="33">
        <v>-7</v>
      </c>
      <c r="K15" s="34">
        <v>31</v>
      </c>
      <c r="L15" s="34">
        <v>39</v>
      </c>
      <c r="M15" s="37">
        <f t="shared" si="0"/>
        <v>70</v>
      </c>
      <c r="N15" s="37"/>
      <c r="O15" s="37"/>
      <c r="P15" s="37">
        <f t="shared" si="1"/>
        <v>0</v>
      </c>
      <c r="Q15" s="37">
        <f t="shared" si="2"/>
        <v>70</v>
      </c>
      <c r="R15" s="37"/>
      <c r="S15" s="37">
        <f t="shared" si="3"/>
        <v>70</v>
      </c>
      <c r="T15" s="39"/>
      <c r="U15" s="2"/>
    </row>
    <row r="16" spans="1:21" ht="13.2">
      <c r="A16" s="23">
        <f t="shared" si="4"/>
        <v>12</v>
      </c>
      <c r="B16" s="24" t="s">
        <v>89</v>
      </c>
      <c r="C16" s="25" t="s">
        <v>23</v>
      </c>
      <c r="D16" s="24" t="s">
        <v>109</v>
      </c>
      <c r="E16" s="30">
        <v>0</v>
      </c>
      <c r="F16" s="24" t="s">
        <v>78</v>
      </c>
      <c r="G16" s="30">
        <v>-11</v>
      </c>
      <c r="H16" s="24" t="s">
        <v>110</v>
      </c>
      <c r="I16" s="30">
        <v>-18</v>
      </c>
      <c r="J16" s="33">
        <v>-9.66666666666667</v>
      </c>
      <c r="K16" s="34" t="s">
        <v>88</v>
      </c>
      <c r="L16" s="34" t="s">
        <v>88</v>
      </c>
      <c r="M16" s="34" t="s">
        <v>88</v>
      </c>
      <c r="N16" s="37"/>
      <c r="O16" s="37"/>
      <c r="P16" s="37">
        <f t="shared" si="1"/>
        <v>0</v>
      </c>
      <c r="Q16" s="37" t="e">
        <f t="shared" si="2"/>
        <v>#VALUE!</v>
      </c>
      <c r="R16" s="37"/>
      <c r="S16" s="37" t="e">
        <f t="shared" si="3"/>
        <v>#VALUE!</v>
      </c>
      <c r="T16" s="39"/>
      <c r="U16" s="2"/>
    </row>
    <row r="17" spans="1:21" ht="13.2">
      <c r="A17" s="23">
        <f t="shared" si="4"/>
        <v>13</v>
      </c>
      <c r="B17" s="24" t="s">
        <v>53</v>
      </c>
      <c r="C17" s="25" t="s">
        <v>49</v>
      </c>
      <c r="D17" s="24" t="s">
        <v>114</v>
      </c>
      <c r="E17" s="30">
        <v>-12</v>
      </c>
      <c r="F17" s="24" t="s">
        <v>115</v>
      </c>
      <c r="G17" s="30">
        <v>-12</v>
      </c>
      <c r="H17" s="24" t="s">
        <v>116</v>
      </c>
      <c r="I17" s="30">
        <v>-16</v>
      </c>
      <c r="J17" s="33">
        <v>-13.3333333333333</v>
      </c>
      <c r="K17" s="34">
        <v>34.67</v>
      </c>
      <c r="L17" s="34">
        <v>36.66</v>
      </c>
      <c r="M17" s="37">
        <f aca="true" t="shared" si="5" ref="M17:M28">SUM(K17:L17)</f>
        <v>71.33</v>
      </c>
      <c r="N17" s="37"/>
      <c r="O17" s="37"/>
      <c r="P17" s="37">
        <f t="shared" si="1"/>
        <v>0</v>
      </c>
      <c r="Q17" s="37">
        <f t="shared" si="2"/>
        <v>71.33</v>
      </c>
      <c r="R17" s="37"/>
      <c r="S17" s="37">
        <f t="shared" si="3"/>
        <v>71.33</v>
      </c>
      <c r="T17" s="39"/>
      <c r="U17" s="2"/>
    </row>
    <row r="18" spans="1:21" ht="13.2">
      <c r="A18" s="23">
        <f t="shared" si="4"/>
        <v>14</v>
      </c>
      <c r="B18" s="24" t="s">
        <v>117</v>
      </c>
      <c r="C18" s="25" t="s">
        <v>26</v>
      </c>
      <c r="D18" s="24" t="s">
        <v>118</v>
      </c>
      <c r="E18" s="30">
        <v>-7</v>
      </c>
      <c r="F18" s="24" t="s">
        <v>119</v>
      </c>
      <c r="G18" s="30">
        <v>-13</v>
      </c>
      <c r="H18" s="24" t="s">
        <v>120</v>
      </c>
      <c r="I18" s="30">
        <v>-8</v>
      </c>
      <c r="J18" s="33">
        <v>-9.33333333333333</v>
      </c>
      <c r="K18" s="34">
        <v>34.67</v>
      </c>
      <c r="L18" s="34">
        <v>36.66</v>
      </c>
      <c r="M18" s="37">
        <f t="shared" si="5"/>
        <v>71.33</v>
      </c>
      <c r="N18" s="37"/>
      <c r="O18" s="37"/>
      <c r="P18" s="37">
        <f t="shared" si="1"/>
        <v>0</v>
      </c>
      <c r="Q18" s="37">
        <f t="shared" si="2"/>
        <v>71.33</v>
      </c>
      <c r="R18" s="37"/>
      <c r="S18" s="37">
        <f t="shared" si="3"/>
        <v>71.33</v>
      </c>
      <c r="T18" s="39"/>
      <c r="U18" s="2"/>
    </row>
    <row r="19" spans="1:21" ht="13.2">
      <c r="A19" s="23">
        <f t="shared" si="4"/>
        <v>15</v>
      </c>
      <c r="B19" s="24" t="s">
        <v>137</v>
      </c>
      <c r="C19" s="25" t="s">
        <v>26</v>
      </c>
      <c r="D19" s="24" t="s">
        <v>138</v>
      </c>
      <c r="E19" s="30">
        <v>-7</v>
      </c>
      <c r="F19" s="24" t="s">
        <v>139</v>
      </c>
      <c r="G19" s="30">
        <v>-8</v>
      </c>
      <c r="H19" s="24" t="s">
        <v>140</v>
      </c>
      <c r="I19" s="30">
        <v>-8</v>
      </c>
      <c r="J19" s="33">
        <v>-7.66666666666667</v>
      </c>
      <c r="K19" s="34">
        <v>39.33</v>
      </c>
      <c r="L19" s="34">
        <v>36.33</v>
      </c>
      <c r="M19" s="37">
        <f t="shared" si="5"/>
        <v>75.66</v>
      </c>
      <c r="N19" s="37"/>
      <c r="O19" s="37"/>
      <c r="P19" s="37">
        <f t="shared" si="1"/>
        <v>0</v>
      </c>
      <c r="Q19" s="37">
        <f t="shared" si="2"/>
        <v>75.66</v>
      </c>
      <c r="R19" s="37"/>
      <c r="S19" s="37">
        <f t="shared" si="3"/>
        <v>75.66</v>
      </c>
      <c r="T19" s="39"/>
      <c r="U19" s="2"/>
    </row>
    <row r="20" spans="1:21" ht="13.2">
      <c r="A20" s="23">
        <f t="shared" si="4"/>
        <v>16</v>
      </c>
      <c r="B20" s="24" t="s">
        <v>17</v>
      </c>
      <c r="C20" s="25" t="s">
        <v>145</v>
      </c>
      <c r="D20" s="24" t="s">
        <v>146</v>
      </c>
      <c r="E20" s="30">
        <v>-8</v>
      </c>
      <c r="F20" s="24" t="s">
        <v>147</v>
      </c>
      <c r="G20" s="30">
        <v>-7</v>
      </c>
      <c r="H20" s="24" t="s">
        <v>148</v>
      </c>
      <c r="I20" s="30">
        <v>-7</v>
      </c>
      <c r="J20" s="33">
        <v>-7.33333333333333</v>
      </c>
      <c r="K20" s="34">
        <v>34.67</v>
      </c>
      <c r="L20" s="34">
        <v>38.66</v>
      </c>
      <c r="M20" s="37">
        <f t="shared" si="5"/>
        <v>73.33</v>
      </c>
      <c r="N20" s="37"/>
      <c r="O20" s="37"/>
      <c r="P20" s="37">
        <f t="shared" si="1"/>
        <v>0</v>
      </c>
      <c r="Q20" s="37">
        <f t="shared" si="2"/>
        <v>73.33</v>
      </c>
      <c r="R20" s="37"/>
      <c r="S20" s="37">
        <f t="shared" si="3"/>
        <v>73.33</v>
      </c>
      <c r="T20" s="39"/>
      <c r="U20" s="2"/>
    </row>
    <row r="21" spans="1:21" ht="13.2">
      <c r="A21" s="23">
        <f t="shared" si="4"/>
        <v>17</v>
      </c>
      <c r="B21" s="24" t="s">
        <v>125</v>
      </c>
      <c r="C21" s="25" t="s">
        <v>23</v>
      </c>
      <c r="D21" s="24" t="s">
        <v>126</v>
      </c>
      <c r="E21" s="30">
        <v>-8</v>
      </c>
      <c r="F21" s="24" t="s">
        <v>127</v>
      </c>
      <c r="G21" s="30">
        <v>-5</v>
      </c>
      <c r="H21" s="24" t="s">
        <v>128</v>
      </c>
      <c r="I21" s="30">
        <v>-16</v>
      </c>
      <c r="J21" s="33">
        <v>-9.66666666666667</v>
      </c>
      <c r="K21" s="34">
        <v>35.33</v>
      </c>
      <c r="L21" s="34">
        <v>37.33</v>
      </c>
      <c r="M21" s="37">
        <f t="shared" si="5"/>
        <v>72.66</v>
      </c>
      <c r="N21" s="37"/>
      <c r="O21" s="37"/>
      <c r="P21" s="37">
        <f t="shared" si="1"/>
        <v>0</v>
      </c>
      <c r="Q21" s="37">
        <f t="shared" si="2"/>
        <v>72.66</v>
      </c>
      <c r="R21" s="37"/>
      <c r="S21" s="37">
        <f t="shared" si="3"/>
        <v>72.66</v>
      </c>
      <c r="T21" s="39"/>
      <c r="U21" s="2"/>
    </row>
    <row r="22" spans="1:21" ht="13.2">
      <c r="A22" s="23">
        <f t="shared" si="4"/>
        <v>18</v>
      </c>
      <c r="B22" s="24" t="s">
        <v>153</v>
      </c>
      <c r="C22" s="25" t="s">
        <v>33</v>
      </c>
      <c r="D22" s="24" t="s">
        <v>154</v>
      </c>
      <c r="E22" s="30">
        <v>2</v>
      </c>
      <c r="F22" s="24" t="s">
        <v>155</v>
      </c>
      <c r="G22" s="30">
        <v>-8</v>
      </c>
      <c r="H22" s="24" t="s">
        <v>156</v>
      </c>
      <c r="I22" s="30">
        <v>-8</v>
      </c>
      <c r="J22" s="33">
        <v>-4.66666666666667</v>
      </c>
      <c r="K22" s="34">
        <v>39.33</v>
      </c>
      <c r="L22" s="34">
        <v>37.33</v>
      </c>
      <c r="M22" s="37">
        <f t="shared" si="5"/>
        <v>76.66</v>
      </c>
      <c r="N22" s="37"/>
      <c r="O22" s="37"/>
      <c r="P22" s="37">
        <f t="shared" si="1"/>
        <v>0</v>
      </c>
      <c r="Q22" s="37">
        <f t="shared" si="2"/>
        <v>76.66</v>
      </c>
      <c r="R22" s="37"/>
      <c r="S22" s="37">
        <f t="shared" si="3"/>
        <v>76.66</v>
      </c>
      <c r="T22" s="39"/>
      <c r="U22" s="2"/>
    </row>
    <row r="23" spans="1:21" ht="13.2">
      <c r="A23" s="23">
        <f t="shared" si="4"/>
        <v>19</v>
      </c>
      <c r="B23" s="24" t="s">
        <v>160</v>
      </c>
      <c r="C23" s="25" t="s">
        <v>26</v>
      </c>
      <c r="D23" s="24" t="s">
        <v>161</v>
      </c>
      <c r="E23" s="30">
        <v>-5</v>
      </c>
      <c r="F23" s="24" t="s">
        <v>162</v>
      </c>
      <c r="G23" s="30">
        <v>-7</v>
      </c>
      <c r="H23" s="24" t="s">
        <v>164</v>
      </c>
      <c r="I23" s="30">
        <v>-9</v>
      </c>
      <c r="J23" s="33">
        <v>-7</v>
      </c>
      <c r="K23" s="34">
        <v>39</v>
      </c>
      <c r="L23" s="34">
        <v>36</v>
      </c>
      <c r="M23" s="37">
        <f t="shared" si="5"/>
        <v>75</v>
      </c>
      <c r="N23" s="37"/>
      <c r="O23" s="37"/>
      <c r="P23" s="37">
        <f t="shared" si="1"/>
        <v>0</v>
      </c>
      <c r="Q23" s="37">
        <f t="shared" si="2"/>
        <v>75</v>
      </c>
      <c r="R23" s="37"/>
      <c r="S23" s="37">
        <f t="shared" si="3"/>
        <v>75</v>
      </c>
      <c r="T23" s="39"/>
      <c r="U23" s="2"/>
    </row>
    <row r="24" spans="1:21" ht="13.2">
      <c r="A24" s="23">
        <f t="shared" si="4"/>
        <v>20</v>
      </c>
      <c r="B24" s="24" t="s">
        <v>125</v>
      </c>
      <c r="C24" s="25" t="s">
        <v>49</v>
      </c>
      <c r="D24" s="24" t="s">
        <v>168</v>
      </c>
      <c r="E24" s="30">
        <v>-5</v>
      </c>
      <c r="F24" s="24" t="s">
        <v>169</v>
      </c>
      <c r="G24" s="30">
        <v>-5</v>
      </c>
      <c r="H24" s="24" t="s">
        <v>170</v>
      </c>
      <c r="I24" s="30">
        <v>-4</v>
      </c>
      <c r="J24" s="33">
        <v>-4.66666666666667</v>
      </c>
      <c r="K24" s="34">
        <v>42.33</v>
      </c>
      <c r="L24" s="34">
        <v>41.33</v>
      </c>
      <c r="M24" s="37">
        <f t="shared" si="5"/>
        <v>83.66</v>
      </c>
      <c r="N24" s="37"/>
      <c r="O24" s="37"/>
      <c r="P24" s="37">
        <f t="shared" si="1"/>
        <v>0</v>
      </c>
      <c r="Q24" s="37">
        <f t="shared" si="2"/>
        <v>83.66</v>
      </c>
      <c r="R24" s="37"/>
      <c r="S24" s="37">
        <f t="shared" si="3"/>
        <v>83.66</v>
      </c>
      <c r="T24" s="39"/>
      <c r="U24" s="2"/>
    </row>
    <row r="25" spans="1:21" ht="13.2">
      <c r="A25" s="23">
        <f t="shared" si="4"/>
        <v>21</v>
      </c>
      <c r="B25" s="24" t="s">
        <v>17</v>
      </c>
      <c r="C25" s="25" t="s">
        <v>26</v>
      </c>
      <c r="D25" s="24" t="s">
        <v>176</v>
      </c>
      <c r="E25" s="30">
        <v>-8</v>
      </c>
      <c r="F25" s="24" t="s">
        <v>178</v>
      </c>
      <c r="G25" s="30">
        <v>0</v>
      </c>
      <c r="H25" s="24" t="s">
        <v>179</v>
      </c>
      <c r="I25" s="30">
        <v>-6</v>
      </c>
      <c r="J25" s="33">
        <v>-4.66666666666667</v>
      </c>
      <c r="K25" s="34">
        <v>40.33</v>
      </c>
      <c r="L25" s="34">
        <v>38.33</v>
      </c>
      <c r="M25" s="37">
        <f t="shared" si="5"/>
        <v>78.66</v>
      </c>
      <c r="N25" s="37"/>
      <c r="O25" s="37"/>
      <c r="P25" s="37">
        <f t="shared" si="1"/>
        <v>0</v>
      </c>
      <c r="Q25" s="37">
        <f t="shared" si="2"/>
        <v>78.66</v>
      </c>
      <c r="R25" s="37"/>
      <c r="S25" s="37">
        <f t="shared" si="3"/>
        <v>78.66</v>
      </c>
      <c r="T25" s="39"/>
      <c r="U25" s="2"/>
    </row>
    <row r="26" spans="1:21" ht="13.2">
      <c r="A26" s="23">
        <f t="shared" si="4"/>
        <v>22</v>
      </c>
      <c r="B26" s="24" t="s">
        <v>53</v>
      </c>
      <c r="C26" s="25" t="s">
        <v>23</v>
      </c>
      <c r="D26" s="24" t="s">
        <v>171</v>
      </c>
      <c r="E26" s="30">
        <v>-8</v>
      </c>
      <c r="F26" s="24" t="s">
        <v>172</v>
      </c>
      <c r="G26" s="30">
        <v>-11</v>
      </c>
      <c r="H26" s="24" t="s">
        <v>173</v>
      </c>
      <c r="I26" s="30">
        <v>-12</v>
      </c>
      <c r="J26" s="33">
        <v>-10.3333333333333</v>
      </c>
      <c r="K26" s="46">
        <v>33.67</v>
      </c>
      <c r="L26" s="34">
        <v>40.66</v>
      </c>
      <c r="M26" s="37">
        <f t="shared" si="5"/>
        <v>74.33</v>
      </c>
      <c r="N26" s="37"/>
      <c r="O26" s="37"/>
      <c r="P26" s="37">
        <f t="shared" si="1"/>
        <v>0</v>
      </c>
      <c r="Q26" s="37">
        <f t="shared" si="2"/>
        <v>74.33</v>
      </c>
      <c r="R26" s="37"/>
      <c r="S26" s="37">
        <f t="shared" si="3"/>
        <v>74.33</v>
      </c>
      <c r="T26" s="39"/>
      <c r="U26" s="2"/>
    </row>
    <row r="27" spans="1:21" ht="13.2">
      <c r="A27" s="23">
        <f t="shared" si="4"/>
        <v>23</v>
      </c>
      <c r="B27" s="24" t="s">
        <v>180</v>
      </c>
      <c r="C27" s="25" t="s">
        <v>26</v>
      </c>
      <c r="D27" s="24" t="s">
        <v>181</v>
      </c>
      <c r="E27" s="30">
        <v>-6</v>
      </c>
      <c r="F27" s="24" t="s">
        <v>182</v>
      </c>
      <c r="G27" s="30">
        <v>-8</v>
      </c>
      <c r="H27" s="24" t="s">
        <v>183</v>
      </c>
      <c r="I27" s="30">
        <v>-11</v>
      </c>
      <c r="J27" s="33">
        <v>-8.33333333333333</v>
      </c>
      <c r="K27" s="34">
        <v>37.67</v>
      </c>
      <c r="L27" s="34">
        <v>40.66</v>
      </c>
      <c r="M27" s="37">
        <f t="shared" si="5"/>
        <v>78.33</v>
      </c>
      <c r="N27" s="37"/>
      <c r="O27" s="37"/>
      <c r="P27" s="37">
        <f t="shared" si="1"/>
        <v>0</v>
      </c>
      <c r="Q27" s="37">
        <f t="shared" si="2"/>
        <v>78.33</v>
      </c>
      <c r="R27" s="37"/>
      <c r="S27" s="37">
        <f t="shared" si="3"/>
        <v>78.33</v>
      </c>
      <c r="T27" s="39"/>
      <c r="U27" s="2"/>
    </row>
    <row r="28" spans="1:21" ht="13.2">
      <c r="A28" s="23">
        <f t="shared" si="4"/>
        <v>24</v>
      </c>
      <c r="B28" s="24" t="s">
        <v>97</v>
      </c>
      <c r="C28" s="25" t="s">
        <v>26</v>
      </c>
      <c r="D28" s="24" t="s">
        <v>184</v>
      </c>
      <c r="E28" s="30">
        <v>-2</v>
      </c>
      <c r="F28" s="24" t="s">
        <v>185</v>
      </c>
      <c r="G28" s="30">
        <v>-1</v>
      </c>
      <c r="H28" s="24" t="s">
        <v>186</v>
      </c>
      <c r="I28" s="30">
        <v>-1</v>
      </c>
      <c r="J28" s="33">
        <v>-1.33333333333333</v>
      </c>
      <c r="K28" s="34">
        <v>39.67</v>
      </c>
      <c r="L28" s="34">
        <v>39.66</v>
      </c>
      <c r="M28" s="37">
        <f t="shared" si="5"/>
        <v>79.33</v>
      </c>
      <c r="N28" s="37"/>
      <c r="O28" s="37"/>
      <c r="P28" s="37">
        <f t="shared" si="1"/>
        <v>0</v>
      </c>
      <c r="Q28" s="37">
        <f t="shared" si="2"/>
        <v>79.33</v>
      </c>
      <c r="R28" s="37"/>
      <c r="S28" s="37">
        <f t="shared" si="3"/>
        <v>79.33</v>
      </c>
      <c r="T28" s="39"/>
      <c r="U28" s="2"/>
    </row>
    <row r="29" spans="1:21" ht="13.2">
      <c r="A29" s="23">
        <f t="shared" si="4"/>
        <v>25</v>
      </c>
      <c r="B29" s="24" t="s">
        <v>187</v>
      </c>
      <c r="C29" s="25" t="s">
        <v>33</v>
      </c>
      <c r="D29" s="24" t="s">
        <v>188</v>
      </c>
      <c r="E29" s="30">
        <v>-16</v>
      </c>
      <c r="F29" s="24" t="s">
        <v>189</v>
      </c>
      <c r="G29" s="30">
        <v>-11</v>
      </c>
      <c r="H29" s="24" t="s">
        <v>190</v>
      </c>
      <c r="I29" s="30">
        <v>-17</v>
      </c>
      <c r="J29" s="33">
        <v>-14.6666666666667</v>
      </c>
      <c r="K29" s="34" t="s">
        <v>88</v>
      </c>
      <c r="L29" s="34" t="s">
        <v>88</v>
      </c>
      <c r="M29" s="34" t="s">
        <v>88</v>
      </c>
      <c r="N29" s="34" t="s">
        <v>88</v>
      </c>
      <c r="O29" s="34" t="s">
        <v>88</v>
      </c>
      <c r="P29" s="34" t="s">
        <v>88</v>
      </c>
      <c r="Q29" s="34" t="s">
        <v>88</v>
      </c>
      <c r="R29" s="34" t="s">
        <v>88</v>
      </c>
      <c r="S29" s="34" t="s">
        <v>88</v>
      </c>
      <c r="T29" s="39"/>
      <c r="U29" s="2"/>
    </row>
    <row r="30" spans="1:21" ht="13.2">
      <c r="A30" s="23">
        <f t="shared" si="4"/>
        <v>26</v>
      </c>
      <c r="B30" s="24" t="s">
        <v>105</v>
      </c>
      <c r="C30" s="25" t="s">
        <v>23</v>
      </c>
      <c r="D30" s="24" t="s">
        <v>106</v>
      </c>
      <c r="E30" s="30">
        <v>-6</v>
      </c>
      <c r="F30" s="24" t="s">
        <v>107</v>
      </c>
      <c r="G30" s="30">
        <v>-12</v>
      </c>
      <c r="H30" s="24" t="s">
        <v>108</v>
      </c>
      <c r="I30" s="30">
        <v>-18</v>
      </c>
      <c r="J30" s="33">
        <v>-12</v>
      </c>
      <c r="K30" s="34">
        <v>35</v>
      </c>
      <c r="L30" s="34">
        <v>35</v>
      </c>
      <c r="M30" s="37">
        <f aca="true" t="shared" si="6" ref="M30:M31">SUM(K30:L30)</f>
        <v>70</v>
      </c>
      <c r="N30" s="37"/>
      <c r="O30" s="37"/>
      <c r="P30" s="37">
        <f aca="true" t="shared" si="7" ref="P30:P31">SUM(N30:O30)</f>
        <v>0</v>
      </c>
      <c r="Q30" s="37">
        <f aca="true" t="shared" si="8" ref="Q30:Q31">M30+P30</f>
        <v>70</v>
      </c>
      <c r="R30" s="37"/>
      <c r="S30" s="37">
        <f aca="true" t="shared" si="9" ref="S30:S31">SUM(Q30:R30)</f>
        <v>70</v>
      </c>
      <c r="T30" s="39"/>
      <c r="U30" s="2"/>
    </row>
    <row r="31" spans="1:21" ht="13.2">
      <c r="A31" s="23">
        <f t="shared" si="4"/>
        <v>27</v>
      </c>
      <c r="B31" s="24" t="s">
        <v>17</v>
      </c>
      <c r="C31" s="25" t="s">
        <v>33</v>
      </c>
      <c r="D31" s="24" t="s">
        <v>191</v>
      </c>
      <c r="E31" s="30">
        <v>-4</v>
      </c>
      <c r="F31" s="24" t="s">
        <v>192</v>
      </c>
      <c r="G31" s="30">
        <v>-12</v>
      </c>
      <c r="H31" s="24" t="s">
        <v>193</v>
      </c>
      <c r="I31" s="30">
        <v>-10</v>
      </c>
      <c r="J31" s="33">
        <v>-8.66666666666667</v>
      </c>
      <c r="K31" s="34">
        <v>36.33</v>
      </c>
      <c r="L31" s="34">
        <v>39.33</v>
      </c>
      <c r="M31" s="37">
        <f t="shared" si="6"/>
        <v>75.66</v>
      </c>
      <c r="N31" s="37"/>
      <c r="O31" s="37"/>
      <c r="P31" s="37">
        <f t="shared" si="7"/>
        <v>0</v>
      </c>
      <c r="Q31" s="37">
        <f t="shared" si="8"/>
        <v>75.66</v>
      </c>
      <c r="R31" s="37"/>
      <c r="S31" s="37">
        <f t="shared" si="9"/>
        <v>75.66</v>
      </c>
      <c r="T31" s="39"/>
      <c r="U31" s="2"/>
    </row>
    <row r="32" spans="1:21" ht="13.2">
      <c r="A32" s="23">
        <f t="shared" si="4"/>
        <v>28</v>
      </c>
      <c r="B32" s="24" t="s">
        <v>70</v>
      </c>
      <c r="C32" s="25" t="s">
        <v>33</v>
      </c>
      <c r="D32" s="24" t="s">
        <v>194</v>
      </c>
      <c r="E32" s="30">
        <v>-1</v>
      </c>
      <c r="F32" s="24" t="s">
        <v>195</v>
      </c>
      <c r="G32" s="30">
        <v>1</v>
      </c>
      <c r="H32" s="24" t="s">
        <v>196</v>
      </c>
      <c r="I32" s="30">
        <v>-7</v>
      </c>
      <c r="J32" s="33">
        <v>-2.33333333333333</v>
      </c>
      <c r="K32" s="34" t="s">
        <v>88</v>
      </c>
      <c r="L32" s="34" t="s">
        <v>88</v>
      </c>
      <c r="M32" s="34" t="s">
        <v>88</v>
      </c>
      <c r="N32" s="34" t="s">
        <v>88</v>
      </c>
      <c r="O32" s="34" t="s">
        <v>88</v>
      </c>
      <c r="P32" s="34" t="s">
        <v>88</v>
      </c>
      <c r="Q32" s="34" t="s">
        <v>88</v>
      </c>
      <c r="R32" s="34" t="s">
        <v>88</v>
      </c>
      <c r="S32" s="34" t="s">
        <v>88</v>
      </c>
      <c r="T32" s="39"/>
      <c r="U32" s="2"/>
    </row>
    <row r="33" spans="1:21" ht="13.2">
      <c r="A33" s="23">
        <f t="shared" si="4"/>
        <v>29</v>
      </c>
      <c r="B33" s="24" t="s">
        <v>197</v>
      </c>
      <c r="C33" s="25" t="s">
        <v>23</v>
      </c>
      <c r="D33" s="24" t="s">
        <v>198</v>
      </c>
      <c r="E33" s="30">
        <v>-12</v>
      </c>
      <c r="F33" s="24" t="s">
        <v>199</v>
      </c>
      <c r="G33" s="30">
        <v>-12</v>
      </c>
      <c r="H33" s="24" t="s">
        <v>200</v>
      </c>
      <c r="I33" s="30">
        <v>-11</v>
      </c>
      <c r="J33" s="33">
        <v>-11.6666666666667</v>
      </c>
      <c r="K33" s="34">
        <v>41.33</v>
      </c>
      <c r="L33" s="34">
        <v>38.33</v>
      </c>
      <c r="M33" s="37">
        <f aca="true" t="shared" si="10" ref="M33:M40">SUM(K33:L33)</f>
        <v>79.66</v>
      </c>
      <c r="N33" s="37"/>
      <c r="O33" s="37"/>
      <c r="P33" s="37">
        <f aca="true" t="shared" si="11" ref="P33:P40">SUM(N33:O33)</f>
        <v>0</v>
      </c>
      <c r="Q33" s="37">
        <f aca="true" t="shared" si="12" ref="Q33:Q40">M33+P33</f>
        <v>79.66</v>
      </c>
      <c r="R33" s="37"/>
      <c r="S33" s="37">
        <f aca="true" t="shared" si="13" ref="S33:S40">SUM(Q33:R33)</f>
        <v>79.66</v>
      </c>
      <c r="T33" s="39"/>
      <c r="U33" s="2"/>
    </row>
    <row r="34" spans="1:21" ht="13.2">
      <c r="A34" s="23">
        <f t="shared" si="4"/>
        <v>30</v>
      </c>
      <c r="B34" s="24" t="s">
        <v>105</v>
      </c>
      <c r="C34" s="25" t="s">
        <v>26</v>
      </c>
      <c r="D34" s="24" t="s">
        <v>201</v>
      </c>
      <c r="E34" s="30">
        <v>-8</v>
      </c>
      <c r="F34" s="24" t="s">
        <v>202</v>
      </c>
      <c r="G34" s="30">
        <v>-4</v>
      </c>
      <c r="H34" s="24" t="s">
        <v>203</v>
      </c>
      <c r="I34" s="30">
        <v>-4</v>
      </c>
      <c r="J34" s="33">
        <v>-5.33333333333333</v>
      </c>
      <c r="K34" s="34">
        <v>38.67</v>
      </c>
      <c r="L34" s="34">
        <v>40.66</v>
      </c>
      <c r="M34" s="37">
        <f t="shared" si="10"/>
        <v>79.33</v>
      </c>
      <c r="N34" s="37"/>
      <c r="O34" s="37"/>
      <c r="P34" s="37">
        <f t="shared" si="11"/>
        <v>0</v>
      </c>
      <c r="Q34" s="37">
        <f t="shared" si="12"/>
        <v>79.33</v>
      </c>
      <c r="R34" s="37"/>
      <c r="S34" s="37">
        <f t="shared" si="13"/>
        <v>79.33</v>
      </c>
      <c r="T34" s="39"/>
      <c r="U34" s="2"/>
    </row>
    <row r="35" spans="1:21" ht="13.2">
      <c r="A35" s="23">
        <f t="shared" si="4"/>
        <v>31</v>
      </c>
      <c r="B35" s="24" t="s">
        <v>204</v>
      </c>
      <c r="C35" s="25" t="s">
        <v>23</v>
      </c>
      <c r="D35" s="24" t="s">
        <v>205</v>
      </c>
      <c r="E35" s="30">
        <v>1</v>
      </c>
      <c r="F35" s="24" t="s">
        <v>206</v>
      </c>
      <c r="G35" s="30">
        <v>-9</v>
      </c>
      <c r="H35" s="24" t="s">
        <v>207</v>
      </c>
      <c r="I35" s="30">
        <v>-10</v>
      </c>
      <c r="J35" s="33">
        <v>-6</v>
      </c>
      <c r="K35" s="34">
        <v>39.33</v>
      </c>
      <c r="L35" s="34">
        <v>37</v>
      </c>
      <c r="M35" s="37">
        <f t="shared" si="10"/>
        <v>76.33</v>
      </c>
      <c r="N35" s="37"/>
      <c r="O35" s="37"/>
      <c r="P35" s="37">
        <f t="shared" si="11"/>
        <v>0</v>
      </c>
      <c r="Q35" s="37">
        <f t="shared" si="12"/>
        <v>76.33</v>
      </c>
      <c r="R35" s="37"/>
      <c r="S35" s="37">
        <f t="shared" si="13"/>
        <v>76.33</v>
      </c>
      <c r="T35" s="39"/>
      <c r="U35" s="2"/>
    </row>
    <row r="36" spans="1:21" ht="13.2">
      <c r="A36" s="23">
        <f t="shared" si="4"/>
        <v>32</v>
      </c>
      <c r="B36" s="24" t="s">
        <v>153</v>
      </c>
      <c r="C36" s="25" t="s">
        <v>23</v>
      </c>
      <c r="D36" s="24" t="s">
        <v>208</v>
      </c>
      <c r="E36" s="30">
        <v>0</v>
      </c>
      <c r="F36" s="24" t="s">
        <v>209</v>
      </c>
      <c r="G36" s="30">
        <v>-1</v>
      </c>
      <c r="H36" s="24" t="s">
        <v>210</v>
      </c>
      <c r="I36" s="30">
        <v>-18</v>
      </c>
      <c r="J36" s="33">
        <v>-6.33333333333333</v>
      </c>
      <c r="K36" s="34">
        <v>40.67</v>
      </c>
      <c r="L36" s="34">
        <v>36.66</v>
      </c>
      <c r="M36" s="37">
        <f t="shared" si="10"/>
        <v>77.33</v>
      </c>
      <c r="N36" s="37"/>
      <c r="O36" s="37"/>
      <c r="P36" s="37">
        <f t="shared" si="11"/>
        <v>0</v>
      </c>
      <c r="Q36" s="37">
        <f t="shared" si="12"/>
        <v>77.33</v>
      </c>
      <c r="R36" s="37"/>
      <c r="S36" s="37">
        <f t="shared" si="13"/>
        <v>77.33</v>
      </c>
      <c r="T36" s="39"/>
      <c r="U36" s="2"/>
    </row>
    <row r="37" spans="1:21" ht="13.2">
      <c r="A37" s="23">
        <f t="shared" si="4"/>
        <v>33</v>
      </c>
      <c r="B37" s="24" t="s">
        <v>80</v>
      </c>
      <c r="C37" s="25" t="s">
        <v>26</v>
      </c>
      <c r="D37" s="24" t="s">
        <v>81</v>
      </c>
      <c r="E37" s="30">
        <v>-4</v>
      </c>
      <c r="F37" s="24" t="s">
        <v>82</v>
      </c>
      <c r="G37" s="30">
        <v>-12</v>
      </c>
      <c r="H37" s="24" t="s">
        <v>83</v>
      </c>
      <c r="I37" s="30">
        <v>-12</v>
      </c>
      <c r="J37" s="33">
        <v>-9.33333333333333</v>
      </c>
      <c r="K37" s="34">
        <v>35.67</v>
      </c>
      <c r="L37" s="34">
        <v>32.66</v>
      </c>
      <c r="M37" s="37">
        <f t="shared" si="10"/>
        <v>68.33</v>
      </c>
      <c r="N37" s="37"/>
      <c r="O37" s="37"/>
      <c r="P37" s="37">
        <f t="shared" si="11"/>
        <v>0</v>
      </c>
      <c r="Q37" s="37">
        <f t="shared" si="12"/>
        <v>68.33</v>
      </c>
      <c r="R37" s="37"/>
      <c r="S37" s="37">
        <f t="shared" si="13"/>
        <v>68.33</v>
      </c>
      <c r="T37" s="39"/>
      <c r="U37" s="2"/>
    </row>
    <row r="38" spans="1:21" ht="13.2">
      <c r="A38" s="23">
        <f t="shared" si="4"/>
        <v>34</v>
      </c>
      <c r="B38" s="24" t="s">
        <v>32</v>
      </c>
      <c r="C38" s="25" t="s">
        <v>49</v>
      </c>
      <c r="D38" s="24" t="s">
        <v>50</v>
      </c>
      <c r="E38" s="30">
        <v>-6</v>
      </c>
      <c r="F38" s="24" t="s">
        <v>51</v>
      </c>
      <c r="G38" s="30">
        <v>-12</v>
      </c>
      <c r="H38" s="24" t="s">
        <v>52</v>
      </c>
      <c r="I38" s="30">
        <v>-12</v>
      </c>
      <c r="J38" s="33">
        <v>-10</v>
      </c>
      <c r="K38" s="34">
        <v>33</v>
      </c>
      <c r="L38" s="34">
        <v>32</v>
      </c>
      <c r="M38" s="37">
        <f t="shared" si="10"/>
        <v>65</v>
      </c>
      <c r="N38" s="37"/>
      <c r="O38" s="37"/>
      <c r="P38" s="37">
        <f t="shared" si="11"/>
        <v>0</v>
      </c>
      <c r="Q38" s="37">
        <f t="shared" si="12"/>
        <v>65</v>
      </c>
      <c r="R38" s="37"/>
      <c r="S38" s="37">
        <f t="shared" si="13"/>
        <v>65</v>
      </c>
      <c r="T38" s="39"/>
      <c r="U38" s="2"/>
    </row>
    <row r="39" spans="1:21" ht="13.2">
      <c r="A39" s="23">
        <f t="shared" si="4"/>
        <v>35</v>
      </c>
      <c r="B39" s="24" t="s">
        <v>129</v>
      </c>
      <c r="C39" s="25" t="s">
        <v>49</v>
      </c>
      <c r="D39" s="24" t="s">
        <v>130</v>
      </c>
      <c r="E39" s="30">
        <v>-12</v>
      </c>
      <c r="F39" s="24" t="s">
        <v>131</v>
      </c>
      <c r="G39" s="30">
        <v>-10</v>
      </c>
      <c r="H39" s="24" t="s">
        <v>132</v>
      </c>
      <c r="I39" s="30">
        <v>-10</v>
      </c>
      <c r="J39" s="33">
        <v>-10.6666666666667</v>
      </c>
      <c r="K39" s="34">
        <v>34.33</v>
      </c>
      <c r="L39" s="34">
        <v>38.33</v>
      </c>
      <c r="M39" s="37">
        <f t="shared" si="10"/>
        <v>72.66</v>
      </c>
      <c r="N39" s="37"/>
      <c r="O39" s="37"/>
      <c r="P39" s="37">
        <f t="shared" si="11"/>
        <v>0</v>
      </c>
      <c r="Q39" s="37">
        <f t="shared" si="12"/>
        <v>72.66</v>
      </c>
      <c r="R39" s="37"/>
      <c r="S39" s="37">
        <f t="shared" si="13"/>
        <v>72.66</v>
      </c>
      <c r="T39" s="39"/>
      <c r="U39" s="2"/>
    </row>
    <row r="40" spans="1:21" ht="13.2">
      <c r="A40" s="23">
        <f t="shared" si="4"/>
        <v>36</v>
      </c>
      <c r="B40" s="24" t="s">
        <v>211</v>
      </c>
      <c r="C40" s="25" t="s">
        <v>33</v>
      </c>
      <c r="D40" s="24" t="s">
        <v>212</v>
      </c>
      <c r="E40" s="30">
        <v>-1</v>
      </c>
      <c r="F40" s="24" t="s">
        <v>213</v>
      </c>
      <c r="G40" s="30">
        <v>-13</v>
      </c>
      <c r="H40" s="24" t="s">
        <v>214</v>
      </c>
      <c r="I40" s="30">
        <v>-9</v>
      </c>
      <c r="J40" s="33">
        <v>-7.66666666666667</v>
      </c>
      <c r="K40" s="34">
        <v>37.33</v>
      </c>
      <c r="L40" s="34">
        <v>39.33</v>
      </c>
      <c r="M40" s="37">
        <f t="shared" si="10"/>
        <v>76.66</v>
      </c>
      <c r="N40" s="37"/>
      <c r="O40" s="37"/>
      <c r="P40" s="37">
        <f t="shared" si="11"/>
        <v>0</v>
      </c>
      <c r="Q40" s="37">
        <f t="shared" si="12"/>
        <v>76.66</v>
      </c>
      <c r="R40" s="37"/>
      <c r="S40" s="37">
        <f t="shared" si="13"/>
        <v>76.66</v>
      </c>
      <c r="T40" s="39"/>
      <c r="U40" s="2"/>
    </row>
    <row r="41" spans="1:21" ht="13.2">
      <c r="A41" s="49"/>
      <c r="B41" s="50"/>
      <c r="C41" s="51"/>
      <c r="D41" s="52"/>
      <c r="E41" s="53"/>
      <c r="F41" s="52"/>
      <c r="G41" s="53"/>
      <c r="H41" s="52"/>
      <c r="I41" s="53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1"/>
      <c r="U41" s="2"/>
    </row>
    <row r="42" spans="1:21" ht="13.2">
      <c r="A42" s="56"/>
      <c r="B42" s="57"/>
      <c r="C42" s="58"/>
      <c r="D42" s="59"/>
      <c r="E42" s="60"/>
      <c r="F42" s="59"/>
      <c r="G42" s="60"/>
      <c r="H42" s="59"/>
      <c r="I42" s="60"/>
      <c r="J42" s="61"/>
      <c r="K42" s="62"/>
      <c r="L42" s="62"/>
      <c r="M42" s="62"/>
      <c r="N42" s="62"/>
      <c r="O42" s="62"/>
      <c r="P42" s="62"/>
      <c r="Q42" s="62"/>
      <c r="R42" s="62"/>
      <c r="S42" s="62"/>
      <c r="T42" s="1"/>
      <c r="U42" s="2"/>
    </row>
    <row r="43" spans="1:21" ht="13.2">
      <c r="A43" s="56"/>
      <c r="B43" s="57"/>
      <c r="C43" s="58"/>
      <c r="D43" s="59"/>
      <c r="E43" s="60"/>
      <c r="F43" s="59"/>
      <c r="G43" s="60"/>
      <c r="H43" s="59"/>
      <c r="I43" s="60"/>
      <c r="J43" s="61"/>
      <c r="K43" s="62"/>
      <c r="L43" s="62"/>
      <c r="M43" s="62"/>
      <c r="N43" s="62"/>
      <c r="O43" s="62"/>
      <c r="P43" s="62"/>
      <c r="Q43" s="62"/>
      <c r="R43" s="62"/>
      <c r="S43" s="62"/>
      <c r="T43" s="1"/>
      <c r="U43" s="2"/>
    </row>
    <row r="44" spans="1:21" ht="21.75" customHeight="1">
      <c r="A44" s="71" t="str">
        <f aca="true" t="shared" si="14" ref="A44:A45">A1</f>
        <v>NATIONAL SCRAMBLE 2010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3"/>
      <c r="U44" s="2"/>
    </row>
    <row r="45" spans="1:21" ht="18" customHeight="1">
      <c r="A45" s="69" t="str">
        <f t="shared" si="14"/>
        <v>FINALS -- 8th - 9th MAY 2010 -- DOUGLAS &amp; BALLINLOUGH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3"/>
      <c r="U45" s="2"/>
    </row>
    <row r="46" spans="1:21" ht="24" customHeight="1">
      <c r="A46" s="7"/>
      <c r="B46" s="7"/>
      <c r="C46" s="65" t="s">
        <v>215</v>
      </c>
      <c r="D46" s="66"/>
      <c r="E46" s="66"/>
      <c r="F46" s="66"/>
      <c r="G46" s="9"/>
      <c r="H46" s="9"/>
      <c r="I46" s="9"/>
      <c r="J46" s="10"/>
      <c r="K46" s="67" t="s">
        <v>5</v>
      </c>
      <c r="L46" s="66"/>
      <c r="M46" s="68"/>
      <c r="N46" s="67" t="s">
        <v>4</v>
      </c>
      <c r="O46" s="66"/>
      <c r="P46" s="66"/>
      <c r="Q46" s="12" t="s">
        <v>6</v>
      </c>
      <c r="R46" s="67" t="s">
        <v>7</v>
      </c>
      <c r="S46" s="68"/>
      <c r="T46" s="13"/>
      <c r="U46" s="2"/>
    </row>
    <row r="47" spans="1:21" ht="15.75" customHeight="1">
      <c r="A47" s="14" t="s">
        <v>8</v>
      </c>
      <c r="B47" s="14" t="s">
        <v>9</v>
      </c>
      <c r="C47" s="14" t="s">
        <v>10</v>
      </c>
      <c r="D47" s="14" t="s">
        <v>11</v>
      </c>
      <c r="E47" s="14" t="s">
        <v>12</v>
      </c>
      <c r="F47" s="14" t="s">
        <v>13</v>
      </c>
      <c r="G47" s="14" t="s">
        <v>14</v>
      </c>
      <c r="H47" s="14" t="s">
        <v>15</v>
      </c>
      <c r="I47" s="63"/>
      <c r="J47" s="16"/>
      <c r="K47" s="17" t="s">
        <v>17</v>
      </c>
      <c r="L47" s="19" t="s">
        <v>18</v>
      </c>
      <c r="M47" s="17" t="s">
        <v>19</v>
      </c>
      <c r="N47" s="17" t="s">
        <v>17</v>
      </c>
      <c r="O47" s="19" t="s">
        <v>18</v>
      </c>
      <c r="P47" s="17" t="s">
        <v>19</v>
      </c>
      <c r="Q47" s="21" t="s">
        <v>19</v>
      </c>
      <c r="R47" s="17" t="s">
        <v>17</v>
      </c>
      <c r="S47" s="17" t="s">
        <v>19</v>
      </c>
      <c r="T47" s="13"/>
      <c r="U47" s="2"/>
    </row>
    <row r="48" spans="1:21" ht="13.2">
      <c r="A48" s="23">
        <f>37</f>
        <v>37</v>
      </c>
      <c r="B48" s="24" t="s">
        <v>149</v>
      </c>
      <c r="C48" s="25" t="s">
        <v>49</v>
      </c>
      <c r="D48" s="24" t="s">
        <v>216</v>
      </c>
      <c r="E48" s="30">
        <v>-7</v>
      </c>
      <c r="F48" s="24" t="s">
        <v>217</v>
      </c>
      <c r="G48" s="30">
        <v>-11</v>
      </c>
      <c r="H48" s="24" t="s">
        <v>218</v>
      </c>
      <c r="I48" s="30">
        <v>-12</v>
      </c>
      <c r="J48" s="33">
        <v>-10</v>
      </c>
      <c r="K48" s="34" t="s">
        <v>88</v>
      </c>
      <c r="L48" s="34" t="s">
        <v>88</v>
      </c>
      <c r="M48" s="34" t="s">
        <v>88</v>
      </c>
      <c r="N48" s="37"/>
      <c r="O48" s="37"/>
      <c r="P48" s="37">
        <f aca="true" t="shared" si="15" ref="P48:P58">SUM(N48:O48)</f>
        <v>0</v>
      </c>
      <c r="Q48" s="37" t="e">
        <f aca="true" t="shared" si="16" ref="Q48:Q58">M48+P48</f>
        <v>#VALUE!</v>
      </c>
      <c r="R48" s="37"/>
      <c r="S48" s="37" t="e">
        <f aca="true" t="shared" si="17" ref="S48:S58">SUM(Q48:R48)</f>
        <v>#VALUE!</v>
      </c>
      <c r="T48" s="39"/>
      <c r="U48" s="2"/>
    </row>
    <row r="49" spans="1:21" ht="13.2">
      <c r="A49" s="23">
        <f aca="true" t="shared" si="18" ref="A49:A83">A48+1</f>
        <v>38</v>
      </c>
      <c r="B49" s="24" t="s">
        <v>137</v>
      </c>
      <c r="C49" s="25" t="s">
        <v>23</v>
      </c>
      <c r="D49" s="24" t="s">
        <v>219</v>
      </c>
      <c r="E49" s="30">
        <v>-4</v>
      </c>
      <c r="F49" s="24" t="s">
        <v>220</v>
      </c>
      <c r="G49" s="30">
        <v>-10</v>
      </c>
      <c r="H49" s="24" t="s">
        <v>221</v>
      </c>
      <c r="I49" s="30">
        <v>-9</v>
      </c>
      <c r="J49" s="33">
        <v>-7.66666666666667</v>
      </c>
      <c r="K49" s="34">
        <v>42.33</v>
      </c>
      <c r="L49" s="34">
        <v>40.33</v>
      </c>
      <c r="M49" s="37">
        <f aca="true" t="shared" si="19" ref="M49:M58">SUM(K49:L49)</f>
        <v>82.66</v>
      </c>
      <c r="N49" s="37"/>
      <c r="O49" s="37"/>
      <c r="P49" s="37">
        <f t="shared" si="15"/>
        <v>0</v>
      </c>
      <c r="Q49" s="37">
        <f t="shared" si="16"/>
        <v>82.66</v>
      </c>
      <c r="R49" s="37"/>
      <c r="S49" s="37">
        <f t="shared" si="17"/>
        <v>82.66</v>
      </c>
      <c r="T49" s="39"/>
      <c r="U49" s="2"/>
    </row>
    <row r="50" spans="1:21" ht="13.2">
      <c r="A50" s="23">
        <f t="shared" si="18"/>
        <v>39</v>
      </c>
      <c r="B50" s="24" t="s">
        <v>133</v>
      </c>
      <c r="C50" s="25" t="s">
        <v>23</v>
      </c>
      <c r="D50" s="24" t="s">
        <v>134</v>
      </c>
      <c r="E50" s="30">
        <v>-10</v>
      </c>
      <c r="F50" s="24" t="s">
        <v>135</v>
      </c>
      <c r="G50" s="30">
        <v>-15</v>
      </c>
      <c r="H50" s="24" t="s">
        <v>136</v>
      </c>
      <c r="I50" s="30">
        <v>-10</v>
      </c>
      <c r="J50" s="33">
        <v>-11.6666666666667</v>
      </c>
      <c r="K50" s="34">
        <v>37.33</v>
      </c>
      <c r="L50" s="34">
        <v>35.33</v>
      </c>
      <c r="M50" s="37">
        <f t="shared" si="19"/>
        <v>72.66</v>
      </c>
      <c r="N50" s="37"/>
      <c r="O50" s="37"/>
      <c r="P50" s="37">
        <f t="shared" si="15"/>
        <v>0</v>
      </c>
      <c r="Q50" s="37">
        <f t="shared" si="16"/>
        <v>72.66</v>
      </c>
      <c r="R50" s="37"/>
      <c r="S50" s="37">
        <f t="shared" si="17"/>
        <v>72.66</v>
      </c>
      <c r="T50" s="39"/>
      <c r="U50" s="2"/>
    </row>
    <row r="51" spans="1:21" ht="13.2">
      <c r="A51" s="23">
        <f t="shared" si="18"/>
        <v>40</v>
      </c>
      <c r="B51" s="24" t="s">
        <v>45</v>
      </c>
      <c r="C51" s="25" t="s">
        <v>98</v>
      </c>
      <c r="D51" s="24" t="s">
        <v>222</v>
      </c>
      <c r="E51" s="30">
        <v>-11</v>
      </c>
      <c r="F51" s="24" t="s">
        <v>223</v>
      </c>
      <c r="G51" s="30">
        <v>-18</v>
      </c>
      <c r="H51" s="24" t="s">
        <v>224</v>
      </c>
      <c r="I51" s="30">
        <v>0</v>
      </c>
      <c r="J51" s="33">
        <v>-9.66666666666667</v>
      </c>
      <c r="K51" s="34">
        <v>37.33</v>
      </c>
      <c r="L51" s="34">
        <v>41.33</v>
      </c>
      <c r="M51" s="37">
        <f t="shared" si="19"/>
        <v>78.66</v>
      </c>
      <c r="N51" s="37"/>
      <c r="O51" s="37"/>
      <c r="P51" s="37">
        <f t="shared" si="15"/>
        <v>0</v>
      </c>
      <c r="Q51" s="37">
        <f t="shared" si="16"/>
        <v>78.66</v>
      </c>
      <c r="R51" s="37"/>
      <c r="S51" s="37">
        <f t="shared" si="17"/>
        <v>78.66</v>
      </c>
      <c r="T51" s="39"/>
      <c r="U51" s="2"/>
    </row>
    <row r="52" spans="1:21" ht="13.2">
      <c r="A52" s="23">
        <f t="shared" si="18"/>
        <v>41</v>
      </c>
      <c r="B52" s="24" t="s">
        <v>225</v>
      </c>
      <c r="C52" s="25" t="s">
        <v>26</v>
      </c>
      <c r="D52" s="24" t="s">
        <v>226</v>
      </c>
      <c r="E52" s="30">
        <v>1</v>
      </c>
      <c r="F52" s="24" t="s">
        <v>227</v>
      </c>
      <c r="G52" s="30">
        <v>0</v>
      </c>
      <c r="H52" s="24" t="s">
        <v>228</v>
      </c>
      <c r="I52" s="30">
        <v>0</v>
      </c>
      <c r="J52" s="33">
        <v>0.33333333333333</v>
      </c>
      <c r="K52" s="34">
        <v>41.33</v>
      </c>
      <c r="L52" s="34">
        <v>42.66</v>
      </c>
      <c r="M52" s="37">
        <f t="shared" si="19"/>
        <v>83.99</v>
      </c>
      <c r="N52" s="37"/>
      <c r="O52" s="37"/>
      <c r="P52" s="37">
        <f t="shared" si="15"/>
        <v>0</v>
      </c>
      <c r="Q52" s="37">
        <f t="shared" si="16"/>
        <v>83.99</v>
      </c>
      <c r="R52" s="37"/>
      <c r="S52" s="37">
        <f t="shared" si="17"/>
        <v>83.99</v>
      </c>
      <c r="T52" s="39"/>
      <c r="U52" s="2"/>
    </row>
    <row r="53" spans="1:21" ht="13.2">
      <c r="A53" s="23">
        <f t="shared" si="18"/>
        <v>42</v>
      </c>
      <c r="B53" s="24" t="s">
        <v>163</v>
      </c>
      <c r="C53" s="25" t="s">
        <v>33</v>
      </c>
      <c r="D53" s="24" t="s">
        <v>165</v>
      </c>
      <c r="E53" s="30">
        <v>-6</v>
      </c>
      <c r="F53" s="24" t="s">
        <v>166</v>
      </c>
      <c r="G53" s="30">
        <v>-14</v>
      </c>
      <c r="H53" s="24" t="s">
        <v>167</v>
      </c>
      <c r="I53" s="30">
        <v>-4</v>
      </c>
      <c r="J53" s="33">
        <v>-8</v>
      </c>
      <c r="K53" s="34">
        <v>37</v>
      </c>
      <c r="L53" s="34">
        <v>37</v>
      </c>
      <c r="M53" s="37">
        <f t="shared" si="19"/>
        <v>74</v>
      </c>
      <c r="N53" s="37"/>
      <c r="O53" s="37"/>
      <c r="P53" s="37">
        <f t="shared" si="15"/>
        <v>0</v>
      </c>
      <c r="Q53" s="37">
        <f t="shared" si="16"/>
        <v>74</v>
      </c>
      <c r="R53" s="37"/>
      <c r="S53" s="37">
        <f t="shared" si="17"/>
        <v>74</v>
      </c>
      <c r="T53" s="39"/>
      <c r="U53" s="2"/>
    </row>
    <row r="54" spans="1:21" ht="13.2">
      <c r="A54" s="23">
        <f t="shared" si="18"/>
        <v>43</v>
      </c>
      <c r="B54" s="24" t="s">
        <v>93</v>
      </c>
      <c r="C54" s="25" t="s">
        <v>26</v>
      </c>
      <c r="D54" s="24" t="s">
        <v>94</v>
      </c>
      <c r="E54" s="30">
        <v>-11</v>
      </c>
      <c r="F54" s="24" t="s">
        <v>95</v>
      </c>
      <c r="G54" s="30">
        <v>-11</v>
      </c>
      <c r="H54" s="24" t="s">
        <v>96</v>
      </c>
      <c r="I54" s="30">
        <v>-8</v>
      </c>
      <c r="J54" s="33">
        <v>-10</v>
      </c>
      <c r="K54" s="34">
        <v>35</v>
      </c>
      <c r="L54" s="34">
        <v>34</v>
      </c>
      <c r="M54" s="37">
        <f t="shared" si="19"/>
        <v>69</v>
      </c>
      <c r="N54" s="37"/>
      <c r="O54" s="37"/>
      <c r="P54" s="37">
        <f t="shared" si="15"/>
        <v>0</v>
      </c>
      <c r="Q54" s="37">
        <f t="shared" si="16"/>
        <v>69</v>
      </c>
      <c r="R54" s="37"/>
      <c r="S54" s="37">
        <f t="shared" si="17"/>
        <v>69</v>
      </c>
      <c r="T54" s="39"/>
      <c r="U54" s="2"/>
    </row>
    <row r="55" spans="1:21" ht="13.2">
      <c r="A55" s="23">
        <f t="shared" si="18"/>
        <v>44</v>
      </c>
      <c r="B55" s="24" t="s">
        <v>211</v>
      </c>
      <c r="C55" s="25" t="s">
        <v>26</v>
      </c>
      <c r="D55" s="24" t="s">
        <v>229</v>
      </c>
      <c r="E55" s="30">
        <v>-3</v>
      </c>
      <c r="F55" s="24" t="s">
        <v>230</v>
      </c>
      <c r="G55" s="30">
        <v>-7</v>
      </c>
      <c r="H55" s="24" t="s">
        <v>231</v>
      </c>
      <c r="I55" s="30">
        <v>-12</v>
      </c>
      <c r="J55" s="33">
        <v>-7.33333333333333</v>
      </c>
      <c r="K55" s="34">
        <v>39.67</v>
      </c>
      <c r="L55" s="34">
        <v>40.66</v>
      </c>
      <c r="M55" s="37">
        <f t="shared" si="19"/>
        <v>80.33</v>
      </c>
      <c r="N55" s="37"/>
      <c r="O55" s="37"/>
      <c r="P55" s="37">
        <f t="shared" si="15"/>
        <v>0</v>
      </c>
      <c r="Q55" s="37">
        <f t="shared" si="16"/>
        <v>80.33</v>
      </c>
      <c r="R55" s="37"/>
      <c r="S55" s="37">
        <f t="shared" si="17"/>
        <v>80.33</v>
      </c>
      <c r="T55" s="39"/>
      <c r="U55" s="2"/>
    </row>
    <row r="56" spans="1:21" ht="13.2">
      <c r="A56" s="23">
        <f t="shared" si="18"/>
        <v>45</v>
      </c>
      <c r="B56" s="24" t="s">
        <v>141</v>
      </c>
      <c r="C56" s="25" t="s">
        <v>232</v>
      </c>
      <c r="D56" s="24" t="s">
        <v>233</v>
      </c>
      <c r="E56" s="30">
        <v>-8</v>
      </c>
      <c r="F56" s="24" t="s">
        <v>234</v>
      </c>
      <c r="G56" s="30">
        <v>-7</v>
      </c>
      <c r="H56" s="24" t="s">
        <v>235</v>
      </c>
      <c r="I56" s="30">
        <v>-11</v>
      </c>
      <c r="J56" s="33">
        <v>-8.66666666666667</v>
      </c>
      <c r="K56" s="34">
        <v>42.33</v>
      </c>
      <c r="L56" s="34">
        <v>38.33</v>
      </c>
      <c r="M56" s="37">
        <f t="shared" si="19"/>
        <v>80.66</v>
      </c>
      <c r="N56" s="37"/>
      <c r="O56" s="37"/>
      <c r="P56" s="37">
        <f t="shared" si="15"/>
        <v>0</v>
      </c>
      <c r="Q56" s="37">
        <f t="shared" si="16"/>
        <v>80.66</v>
      </c>
      <c r="R56" s="37"/>
      <c r="S56" s="37">
        <f t="shared" si="17"/>
        <v>80.66</v>
      </c>
      <c r="T56" s="39"/>
      <c r="U56" s="2"/>
    </row>
    <row r="57" spans="1:21" ht="13.2">
      <c r="A57" s="23">
        <f t="shared" si="18"/>
        <v>46</v>
      </c>
      <c r="B57" s="24" t="s">
        <v>149</v>
      </c>
      <c r="C57" s="25" t="s">
        <v>26</v>
      </c>
      <c r="D57" s="24" t="s">
        <v>150</v>
      </c>
      <c r="E57" s="30">
        <v>-5</v>
      </c>
      <c r="F57" s="24" t="s">
        <v>151</v>
      </c>
      <c r="G57" s="30">
        <v>-10</v>
      </c>
      <c r="H57" s="24" t="s">
        <v>152</v>
      </c>
      <c r="I57" s="30">
        <v>-11</v>
      </c>
      <c r="J57" s="33">
        <v>-8.66666666666667</v>
      </c>
      <c r="K57" s="34">
        <v>37.33</v>
      </c>
      <c r="L57" s="34">
        <v>36.33</v>
      </c>
      <c r="M57" s="37">
        <f t="shared" si="19"/>
        <v>73.66</v>
      </c>
      <c r="N57" s="37"/>
      <c r="O57" s="37"/>
      <c r="P57" s="37">
        <f t="shared" si="15"/>
        <v>0</v>
      </c>
      <c r="Q57" s="37">
        <f t="shared" si="16"/>
        <v>73.66</v>
      </c>
      <c r="R57" s="37"/>
      <c r="S57" s="37">
        <f t="shared" si="17"/>
        <v>73.66</v>
      </c>
      <c r="T57" s="39"/>
      <c r="U57" s="2"/>
    </row>
    <row r="58" spans="1:21" ht="13.2">
      <c r="A58" s="23">
        <f t="shared" si="18"/>
        <v>47</v>
      </c>
      <c r="B58" s="24" t="s">
        <v>17</v>
      </c>
      <c r="C58" s="25" t="s">
        <v>23</v>
      </c>
      <c r="D58" s="24" t="s">
        <v>236</v>
      </c>
      <c r="E58" s="30">
        <v>-11</v>
      </c>
      <c r="F58" s="24" t="s">
        <v>237</v>
      </c>
      <c r="G58" s="30">
        <v>2</v>
      </c>
      <c r="H58" s="24" t="s">
        <v>238</v>
      </c>
      <c r="I58" s="30">
        <v>-11</v>
      </c>
      <c r="J58" s="33">
        <v>-6.66666666666667</v>
      </c>
      <c r="K58" s="34">
        <v>40.33</v>
      </c>
      <c r="L58" s="34">
        <v>36.33</v>
      </c>
      <c r="M58" s="37">
        <f t="shared" si="19"/>
        <v>76.66</v>
      </c>
      <c r="N58" s="37"/>
      <c r="O58" s="37"/>
      <c r="P58" s="37">
        <f t="shared" si="15"/>
        <v>0</v>
      </c>
      <c r="Q58" s="37">
        <f t="shared" si="16"/>
        <v>76.66</v>
      </c>
      <c r="R58" s="37"/>
      <c r="S58" s="37">
        <f t="shared" si="17"/>
        <v>76.66</v>
      </c>
      <c r="T58" s="39"/>
      <c r="U58" s="2"/>
    </row>
    <row r="59" spans="1:21" ht="13.2">
      <c r="A59" s="23">
        <f t="shared" si="18"/>
        <v>48</v>
      </c>
      <c r="B59" s="24" t="s">
        <v>239</v>
      </c>
      <c r="C59" s="25" t="s">
        <v>26</v>
      </c>
      <c r="D59" s="24" t="s">
        <v>240</v>
      </c>
      <c r="E59" s="30">
        <v>-6</v>
      </c>
      <c r="F59" s="24" t="s">
        <v>241</v>
      </c>
      <c r="G59" s="30">
        <v>-12</v>
      </c>
      <c r="H59" s="24" t="s">
        <v>242</v>
      </c>
      <c r="I59" s="30">
        <v>-16</v>
      </c>
      <c r="J59" s="33">
        <v>-11.3333333333333</v>
      </c>
      <c r="K59" s="34" t="s">
        <v>88</v>
      </c>
      <c r="L59" s="34" t="s">
        <v>88</v>
      </c>
      <c r="M59" s="34" t="s">
        <v>88</v>
      </c>
      <c r="N59" s="34" t="s">
        <v>88</v>
      </c>
      <c r="O59" s="34" t="s">
        <v>88</v>
      </c>
      <c r="P59" s="34" t="s">
        <v>88</v>
      </c>
      <c r="Q59" s="34" t="s">
        <v>88</v>
      </c>
      <c r="R59" s="34" t="s">
        <v>88</v>
      </c>
      <c r="S59" s="34" t="s">
        <v>88</v>
      </c>
      <c r="T59" s="39"/>
      <c r="U59" s="2"/>
    </row>
    <row r="60" spans="1:21" ht="13.2">
      <c r="A60" s="23">
        <f t="shared" si="18"/>
        <v>49</v>
      </c>
      <c r="B60" s="24" t="s">
        <v>57</v>
      </c>
      <c r="C60" s="25" t="s">
        <v>26</v>
      </c>
      <c r="D60" s="24" t="s">
        <v>58</v>
      </c>
      <c r="E60" s="30">
        <v>-18</v>
      </c>
      <c r="F60" s="24" t="s">
        <v>59</v>
      </c>
      <c r="G60" s="30">
        <v>-12</v>
      </c>
      <c r="H60" s="24" t="s">
        <v>60</v>
      </c>
      <c r="I60" s="30">
        <v>-9</v>
      </c>
      <c r="J60" s="33">
        <v>-13</v>
      </c>
      <c r="K60" s="34">
        <v>32</v>
      </c>
      <c r="L60" s="34">
        <v>33</v>
      </c>
      <c r="M60" s="37">
        <f aca="true" t="shared" si="20" ref="M60:M83">SUM(K60:L60)</f>
        <v>65</v>
      </c>
      <c r="N60" s="37"/>
      <c r="O60" s="37"/>
      <c r="P60" s="37">
        <f aca="true" t="shared" si="21" ref="P60:P83">SUM(N60:O60)</f>
        <v>0</v>
      </c>
      <c r="Q60" s="37">
        <f aca="true" t="shared" si="22" ref="Q60:Q83">M60+P60</f>
        <v>65</v>
      </c>
      <c r="R60" s="37"/>
      <c r="S60" s="37">
        <f aca="true" t="shared" si="23" ref="S60:S83">SUM(Q60:R60)</f>
        <v>65</v>
      </c>
      <c r="T60" s="39"/>
      <c r="U60" s="2"/>
    </row>
    <row r="61" spans="1:21" ht="13.2">
      <c r="A61" s="23">
        <f t="shared" si="18"/>
        <v>50</v>
      </c>
      <c r="B61" s="24" t="s">
        <v>97</v>
      </c>
      <c r="C61" s="25" t="s">
        <v>33</v>
      </c>
      <c r="D61" s="24" t="s">
        <v>111</v>
      </c>
      <c r="E61" s="30">
        <v>-1</v>
      </c>
      <c r="F61" s="24" t="s">
        <v>112</v>
      </c>
      <c r="G61" s="30">
        <v>-16</v>
      </c>
      <c r="H61" s="24" t="s">
        <v>113</v>
      </c>
      <c r="I61" s="30">
        <v>-1</v>
      </c>
      <c r="J61" s="33">
        <v>-6</v>
      </c>
      <c r="K61" s="34">
        <v>35</v>
      </c>
      <c r="L61" s="34">
        <v>35</v>
      </c>
      <c r="M61" s="37">
        <f t="shared" si="20"/>
        <v>70</v>
      </c>
      <c r="N61" s="37"/>
      <c r="O61" s="37"/>
      <c r="P61" s="37">
        <f t="shared" si="21"/>
        <v>0</v>
      </c>
      <c r="Q61" s="37">
        <f t="shared" si="22"/>
        <v>70</v>
      </c>
      <c r="R61" s="37"/>
      <c r="S61" s="37">
        <f t="shared" si="23"/>
        <v>70</v>
      </c>
      <c r="T61" s="39"/>
      <c r="U61" s="2"/>
    </row>
    <row r="62" spans="1:21" ht="13.2">
      <c r="A62" s="23">
        <f t="shared" si="18"/>
        <v>51</v>
      </c>
      <c r="B62" s="24" t="s">
        <v>243</v>
      </c>
      <c r="C62" s="25" t="s">
        <v>26</v>
      </c>
      <c r="D62" s="24" t="s">
        <v>244</v>
      </c>
      <c r="E62" s="30">
        <v>2</v>
      </c>
      <c r="F62" s="24" t="s">
        <v>245</v>
      </c>
      <c r="G62" s="30">
        <v>1</v>
      </c>
      <c r="H62" s="24" t="s">
        <v>246</v>
      </c>
      <c r="I62" s="30">
        <v>-13</v>
      </c>
      <c r="J62" s="33">
        <v>-3.33333333333333</v>
      </c>
      <c r="K62" s="34">
        <v>42.67</v>
      </c>
      <c r="L62" s="34">
        <v>44.66</v>
      </c>
      <c r="M62" s="37">
        <f t="shared" si="20"/>
        <v>87.33</v>
      </c>
      <c r="N62" s="37"/>
      <c r="O62" s="37"/>
      <c r="P62" s="37">
        <f t="shared" si="21"/>
        <v>0</v>
      </c>
      <c r="Q62" s="37">
        <f t="shared" si="22"/>
        <v>87.33</v>
      </c>
      <c r="R62" s="37"/>
      <c r="S62" s="37">
        <f t="shared" si="23"/>
        <v>87.33</v>
      </c>
      <c r="T62" s="39"/>
      <c r="U62" s="2"/>
    </row>
    <row r="63" spans="1:21" ht="13.2">
      <c r="A63" s="23">
        <f t="shared" si="18"/>
        <v>52</v>
      </c>
      <c r="B63" s="24" t="s">
        <v>187</v>
      </c>
      <c r="C63" s="25" t="s">
        <v>26</v>
      </c>
      <c r="D63" s="24" t="s">
        <v>247</v>
      </c>
      <c r="E63" s="30">
        <v>-11</v>
      </c>
      <c r="F63" s="24" t="s">
        <v>248</v>
      </c>
      <c r="G63" s="30">
        <v>-12</v>
      </c>
      <c r="H63" s="24" t="s">
        <v>249</v>
      </c>
      <c r="I63" s="30">
        <v>-11</v>
      </c>
      <c r="J63" s="33">
        <v>-11.3333333333333</v>
      </c>
      <c r="K63" s="34">
        <v>38.67</v>
      </c>
      <c r="L63" s="34">
        <v>39.66</v>
      </c>
      <c r="M63" s="37">
        <f t="shared" si="20"/>
        <v>78.33</v>
      </c>
      <c r="N63" s="37"/>
      <c r="O63" s="37"/>
      <c r="P63" s="37">
        <f t="shared" si="21"/>
        <v>0</v>
      </c>
      <c r="Q63" s="37">
        <f t="shared" si="22"/>
        <v>78.33</v>
      </c>
      <c r="R63" s="37"/>
      <c r="S63" s="37">
        <f t="shared" si="23"/>
        <v>78.33</v>
      </c>
      <c r="T63" s="39"/>
      <c r="U63" s="2"/>
    </row>
    <row r="64" spans="1:21" ht="13.2">
      <c r="A64" s="23">
        <f t="shared" si="18"/>
        <v>53</v>
      </c>
      <c r="B64" s="24" t="s">
        <v>25</v>
      </c>
      <c r="C64" s="25" t="s">
        <v>26</v>
      </c>
      <c r="D64" s="24" t="s">
        <v>27</v>
      </c>
      <c r="E64" s="30">
        <v>-6</v>
      </c>
      <c r="F64" s="24" t="s">
        <v>28</v>
      </c>
      <c r="G64" s="30">
        <v>-11</v>
      </c>
      <c r="H64" s="24" t="s">
        <v>29</v>
      </c>
      <c r="I64" s="30">
        <v>-12</v>
      </c>
      <c r="J64" s="33">
        <v>-9.66666666666667</v>
      </c>
      <c r="K64" s="34">
        <v>30.33</v>
      </c>
      <c r="L64" s="34">
        <v>33.33</v>
      </c>
      <c r="M64" s="37">
        <f t="shared" si="20"/>
        <v>63.66</v>
      </c>
      <c r="N64" s="37"/>
      <c r="O64" s="37"/>
      <c r="P64" s="37">
        <f t="shared" si="21"/>
        <v>0</v>
      </c>
      <c r="Q64" s="37">
        <f t="shared" si="22"/>
        <v>63.66</v>
      </c>
      <c r="R64" s="37"/>
      <c r="S64" s="37">
        <f t="shared" si="23"/>
        <v>63.66</v>
      </c>
      <c r="T64" s="39"/>
      <c r="U64" s="2"/>
    </row>
    <row r="65" spans="1:21" ht="13.2">
      <c r="A65" s="23">
        <f t="shared" si="18"/>
        <v>54</v>
      </c>
      <c r="B65" s="24" t="s">
        <v>25</v>
      </c>
      <c r="C65" s="25" t="s">
        <v>23</v>
      </c>
      <c r="D65" s="24" t="s">
        <v>65</v>
      </c>
      <c r="E65" s="30">
        <v>-10</v>
      </c>
      <c r="F65" s="24" t="s">
        <v>66</v>
      </c>
      <c r="G65" s="30">
        <v>-12</v>
      </c>
      <c r="H65" s="24" t="s">
        <v>67</v>
      </c>
      <c r="I65" s="30">
        <v>-12</v>
      </c>
      <c r="J65" s="33">
        <v>-11.3333333333333</v>
      </c>
      <c r="K65" s="34">
        <v>31.67</v>
      </c>
      <c r="L65" s="34">
        <v>33.66</v>
      </c>
      <c r="M65" s="37">
        <f t="shared" si="20"/>
        <v>65.33</v>
      </c>
      <c r="N65" s="37"/>
      <c r="O65" s="37"/>
      <c r="P65" s="37">
        <f t="shared" si="21"/>
        <v>0</v>
      </c>
      <c r="Q65" s="37">
        <f t="shared" si="22"/>
        <v>65.33</v>
      </c>
      <c r="R65" s="37"/>
      <c r="S65" s="37">
        <f t="shared" si="23"/>
        <v>65.33</v>
      </c>
      <c r="T65" s="39"/>
      <c r="U65" s="2"/>
    </row>
    <row r="66" spans="1:21" ht="13.2">
      <c r="A66" s="23">
        <f t="shared" si="18"/>
        <v>55</v>
      </c>
      <c r="B66" s="24" t="s">
        <v>225</v>
      </c>
      <c r="C66" s="25" t="s">
        <v>23</v>
      </c>
      <c r="D66" s="24" t="s">
        <v>250</v>
      </c>
      <c r="E66" s="30">
        <v>-2</v>
      </c>
      <c r="F66" s="24" t="s">
        <v>251</v>
      </c>
      <c r="G66" s="30">
        <v>-3</v>
      </c>
      <c r="H66" s="24" t="s">
        <v>252</v>
      </c>
      <c r="I66" s="30">
        <v>-1</v>
      </c>
      <c r="J66" s="33">
        <v>-2</v>
      </c>
      <c r="K66" s="34">
        <v>43</v>
      </c>
      <c r="L66" s="34">
        <v>39</v>
      </c>
      <c r="M66" s="37">
        <f t="shared" si="20"/>
        <v>82</v>
      </c>
      <c r="N66" s="37"/>
      <c r="O66" s="37"/>
      <c r="P66" s="37">
        <f t="shared" si="21"/>
        <v>0</v>
      </c>
      <c r="Q66" s="37">
        <f t="shared" si="22"/>
        <v>82</v>
      </c>
      <c r="R66" s="37"/>
      <c r="S66" s="37">
        <f t="shared" si="23"/>
        <v>82</v>
      </c>
      <c r="T66" s="39"/>
      <c r="U66" s="2"/>
    </row>
    <row r="67" spans="1:21" ht="13.2">
      <c r="A67" s="23">
        <f t="shared" si="18"/>
        <v>56</v>
      </c>
      <c r="B67" s="24" t="s">
        <v>84</v>
      </c>
      <c r="C67" s="25" t="s">
        <v>26</v>
      </c>
      <c r="D67" s="24" t="s">
        <v>85</v>
      </c>
      <c r="E67" s="30">
        <v>-3</v>
      </c>
      <c r="F67" s="24" t="s">
        <v>86</v>
      </c>
      <c r="G67" s="30">
        <v>-7</v>
      </c>
      <c r="H67" s="24" t="s">
        <v>87</v>
      </c>
      <c r="I67" s="30">
        <v>-6</v>
      </c>
      <c r="J67" s="33">
        <v>-5.33333333333333</v>
      </c>
      <c r="K67" s="34">
        <v>32.67</v>
      </c>
      <c r="L67" s="34">
        <v>35.66</v>
      </c>
      <c r="M67" s="37">
        <f t="shared" si="20"/>
        <v>68.33</v>
      </c>
      <c r="N67" s="37"/>
      <c r="O67" s="37"/>
      <c r="P67" s="37">
        <f t="shared" si="21"/>
        <v>0</v>
      </c>
      <c r="Q67" s="37">
        <f t="shared" si="22"/>
        <v>68.33</v>
      </c>
      <c r="R67" s="37"/>
      <c r="S67" s="37">
        <f t="shared" si="23"/>
        <v>68.33</v>
      </c>
      <c r="T67" s="39"/>
      <c r="U67" s="2"/>
    </row>
    <row r="68" spans="1:21" ht="13.2">
      <c r="A68" s="23">
        <f t="shared" si="18"/>
        <v>57</v>
      </c>
      <c r="B68" s="24" t="s">
        <v>239</v>
      </c>
      <c r="C68" s="25" t="s">
        <v>49</v>
      </c>
      <c r="D68" s="24" t="s">
        <v>253</v>
      </c>
      <c r="E68" s="30">
        <v>-5</v>
      </c>
      <c r="F68" s="24" t="s">
        <v>254</v>
      </c>
      <c r="G68" s="30">
        <v>-17</v>
      </c>
      <c r="H68" s="24" t="s">
        <v>255</v>
      </c>
      <c r="I68" s="30">
        <v>-17</v>
      </c>
      <c r="J68" s="33">
        <v>-13</v>
      </c>
      <c r="K68" s="37"/>
      <c r="L68" s="34" t="s">
        <v>88</v>
      </c>
      <c r="M68" s="37">
        <f t="shared" si="20"/>
        <v>0</v>
      </c>
      <c r="N68" s="37"/>
      <c r="O68" s="37"/>
      <c r="P68" s="37">
        <f t="shared" si="21"/>
        <v>0</v>
      </c>
      <c r="Q68" s="37">
        <f t="shared" si="22"/>
        <v>0</v>
      </c>
      <c r="R68" s="37"/>
      <c r="S68" s="37">
        <f t="shared" si="23"/>
        <v>0</v>
      </c>
      <c r="T68" s="39"/>
      <c r="U68" s="2"/>
    </row>
    <row r="69" spans="1:21" ht="13.2">
      <c r="A69" s="23">
        <f t="shared" si="18"/>
        <v>58</v>
      </c>
      <c r="B69" s="24" t="s">
        <v>141</v>
      </c>
      <c r="C69" s="25" t="s">
        <v>26</v>
      </c>
      <c r="D69" s="24" t="s">
        <v>142</v>
      </c>
      <c r="E69" s="30">
        <v>-2</v>
      </c>
      <c r="F69" s="24" t="s">
        <v>143</v>
      </c>
      <c r="G69" s="30">
        <v>-8</v>
      </c>
      <c r="H69" s="24" t="s">
        <v>144</v>
      </c>
      <c r="I69" s="30">
        <v>-11</v>
      </c>
      <c r="J69" s="33">
        <v>-7</v>
      </c>
      <c r="K69" s="34">
        <v>37</v>
      </c>
      <c r="L69" s="34">
        <v>36</v>
      </c>
      <c r="M69" s="37">
        <f t="shared" si="20"/>
        <v>73</v>
      </c>
      <c r="N69" s="37"/>
      <c r="O69" s="37"/>
      <c r="P69" s="37">
        <f t="shared" si="21"/>
        <v>0</v>
      </c>
      <c r="Q69" s="37">
        <f t="shared" si="22"/>
        <v>73</v>
      </c>
      <c r="R69" s="37"/>
      <c r="S69" s="37">
        <f t="shared" si="23"/>
        <v>73</v>
      </c>
      <c r="T69" s="39"/>
      <c r="U69" s="2"/>
    </row>
    <row r="70" spans="1:21" ht="13.2">
      <c r="A70" s="23">
        <f t="shared" si="18"/>
        <v>59</v>
      </c>
      <c r="B70" s="24" t="s">
        <v>153</v>
      </c>
      <c r="C70" s="25" t="s">
        <v>26</v>
      </c>
      <c r="D70" s="24" t="s">
        <v>256</v>
      </c>
      <c r="E70" s="30">
        <v>-5</v>
      </c>
      <c r="F70" s="24" t="s">
        <v>257</v>
      </c>
      <c r="G70" s="30">
        <v>-9</v>
      </c>
      <c r="H70" s="24" t="s">
        <v>258</v>
      </c>
      <c r="I70" s="30">
        <v>-1</v>
      </c>
      <c r="J70" s="33">
        <v>-5</v>
      </c>
      <c r="K70" s="34">
        <v>39</v>
      </c>
      <c r="L70" s="34">
        <v>37</v>
      </c>
      <c r="M70" s="37">
        <f t="shared" si="20"/>
        <v>76</v>
      </c>
      <c r="N70" s="37"/>
      <c r="O70" s="37"/>
      <c r="P70" s="37">
        <f t="shared" si="21"/>
        <v>0</v>
      </c>
      <c r="Q70" s="37">
        <f t="shared" si="22"/>
        <v>76</v>
      </c>
      <c r="R70" s="37"/>
      <c r="S70" s="37">
        <f t="shared" si="23"/>
        <v>76</v>
      </c>
      <c r="T70" s="39"/>
      <c r="U70" s="2"/>
    </row>
    <row r="71" spans="1:21" ht="13.2">
      <c r="A71" s="23">
        <f t="shared" si="18"/>
        <v>60</v>
      </c>
      <c r="B71" s="24" t="s">
        <v>243</v>
      </c>
      <c r="C71" s="25" t="s">
        <v>49</v>
      </c>
      <c r="D71" s="24" t="s">
        <v>259</v>
      </c>
      <c r="E71" s="30">
        <v>-4</v>
      </c>
      <c r="F71" s="24" t="s">
        <v>260</v>
      </c>
      <c r="G71" s="30">
        <v>-8</v>
      </c>
      <c r="H71" s="24" t="s">
        <v>261</v>
      </c>
      <c r="I71" s="30">
        <v>-9</v>
      </c>
      <c r="J71" s="33">
        <v>-7</v>
      </c>
      <c r="K71" s="34">
        <v>38</v>
      </c>
      <c r="L71" s="34">
        <v>40</v>
      </c>
      <c r="M71" s="37">
        <f t="shared" si="20"/>
        <v>78</v>
      </c>
      <c r="N71" s="37"/>
      <c r="O71" s="37"/>
      <c r="P71" s="37">
        <f t="shared" si="21"/>
        <v>0</v>
      </c>
      <c r="Q71" s="37">
        <f t="shared" si="22"/>
        <v>78</v>
      </c>
      <c r="R71" s="37"/>
      <c r="S71" s="37">
        <f t="shared" si="23"/>
        <v>78</v>
      </c>
      <c r="T71" s="39"/>
      <c r="U71" s="2"/>
    </row>
    <row r="72" spans="1:21" ht="13.2">
      <c r="A72" s="23">
        <f t="shared" si="18"/>
        <v>61</v>
      </c>
      <c r="B72" s="24" t="s">
        <v>121</v>
      </c>
      <c r="C72" s="25" t="s">
        <v>26</v>
      </c>
      <c r="D72" s="24" t="s">
        <v>122</v>
      </c>
      <c r="E72" s="30">
        <v>-4</v>
      </c>
      <c r="F72" s="24" t="s">
        <v>123</v>
      </c>
      <c r="G72" s="30">
        <v>-8</v>
      </c>
      <c r="H72" s="24" t="s">
        <v>124</v>
      </c>
      <c r="I72" s="30">
        <v>-7</v>
      </c>
      <c r="J72" s="33">
        <v>-6.33333333333333</v>
      </c>
      <c r="K72" s="34">
        <v>34.67</v>
      </c>
      <c r="L72" s="34">
        <v>37.66</v>
      </c>
      <c r="M72" s="37">
        <f t="shared" si="20"/>
        <v>72.33</v>
      </c>
      <c r="N72" s="37"/>
      <c r="O72" s="37"/>
      <c r="P72" s="37">
        <f t="shared" si="21"/>
        <v>0</v>
      </c>
      <c r="Q72" s="37">
        <f t="shared" si="22"/>
        <v>72.33</v>
      </c>
      <c r="R72" s="37"/>
      <c r="S72" s="37">
        <f t="shared" si="23"/>
        <v>72.33</v>
      </c>
      <c r="T72" s="39"/>
      <c r="U72" s="2"/>
    </row>
    <row r="73" spans="1:21" ht="13.2">
      <c r="A73" s="23">
        <f t="shared" si="18"/>
        <v>62</v>
      </c>
      <c r="B73" s="24" t="s">
        <v>68</v>
      </c>
      <c r="C73" s="25" t="s">
        <v>26</v>
      </c>
      <c r="D73" s="24" t="s">
        <v>69</v>
      </c>
      <c r="E73" s="30">
        <v>-12</v>
      </c>
      <c r="F73" s="24" t="s">
        <v>71</v>
      </c>
      <c r="G73" s="30">
        <v>-12</v>
      </c>
      <c r="H73" s="24" t="s">
        <v>73</v>
      </c>
      <c r="I73" s="30">
        <v>-12</v>
      </c>
      <c r="J73" s="33">
        <v>-12</v>
      </c>
      <c r="K73" s="34">
        <v>32</v>
      </c>
      <c r="L73" s="34">
        <v>35</v>
      </c>
      <c r="M73" s="37">
        <f t="shared" si="20"/>
        <v>67</v>
      </c>
      <c r="N73" s="37"/>
      <c r="O73" s="37"/>
      <c r="P73" s="37">
        <f t="shared" si="21"/>
        <v>0</v>
      </c>
      <c r="Q73" s="37">
        <f t="shared" si="22"/>
        <v>67</v>
      </c>
      <c r="R73" s="37"/>
      <c r="S73" s="37">
        <f t="shared" si="23"/>
        <v>67</v>
      </c>
      <c r="T73" s="39"/>
      <c r="U73" s="2"/>
    </row>
    <row r="74" spans="1:21" ht="13.2">
      <c r="A74" s="23">
        <f t="shared" si="18"/>
        <v>63</v>
      </c>
      <c r="B74" s="24" t="s">
        <v>262</v>
      </c>
      <c r="C74" s="25" t="s">
        <v>23</v>
      </c>
      <c r="D74" s="24" t="s">
        <v>263</v>
      </c>
      <c r="E74" s="30">
        <v>-1</v>
      </c>
      <c r="F74" s="24" t="s">
        <v>264</v>
      </c>
      <c r="G74" s="30">
        <v>-10</v>
      </c>
      <c r="H74" s="24" t="s">
        <v>265</v>
      </c>
      <c r="I74" s="30">
        <v>-11</v>
      </c>
      <c r="J74" s="33">
        <v>-7.33333333333333</v>
      </c>
      <c r="K74" s="34">
        <v>38.67</v>
      </c>
      <c r="L74" s="34">
        <v>43.66</v>
      </c>
      <c r="M74" s="37">
        <f t="shared" si="20"/>
        <v>82.33</v>
      </c>
      <c r="N74" s="37"/>
      <c r="O74" s="37"/>
      <c r="P74" s="37">
        <f t="shared" si="21"/>
        <v>0</v>
      </c>
      <c r="Q74" s="37">
        <f t="shared" si="22"/>
        <v>82.33</v>
      </c>
      <c r="R74" s="37"/>
      <c r="S74" s="37">
        <f t="shared" si="23"/>
        <v>82.33</v>
      </c>
      <c r="T74" s="39"/>
      <c r="U74" s="2"/>
    </row>
    <row r="75" spans="1:21" ht="13.2">
      <c r="A75" s="23">
        <f t="shared" si="18"/>
        <v>64</v>
      </c>
      <c r="B75" s="24" t="s">
        <v>149</v>
      </c>
      <c r="C75" s="25" t="s">
        <v>23</v>
      </c>
      <c r="D75" s="24" t="s">
        <v>174</v>
      </c>
      <c r="E75" s="30">
        <v>-2</v>
      </c>
      <c r="F75" s="24" t="s">
        <v>175</v>
      </c>
      <c r="G75" s="30">
        <v>-8</v>
      </c>
      <c r="H75" s="24" t="s">
        <v>177</v>
      </c>
      <c r="I75" s="30">
        <v>-3</v>
      </c>
      <c r="J75" s="33">
        <v>-4.33333333333333</v>
      </c>
      <c r="K75" s="34">
        <v>37.67</v>
      </c>
      <c r="L75" s="34">
        <v>36.66</v>
      </c>
      <c r="M75" s="37">
        <f t="shared" si="20"/>
        <v>74.33</v>
      </c>
      <c r="N75" s="37"/>
      <c r="O75" s="37"/>
      <c r="P75" s="37">
        <f t="shared" si="21"/>
        <v>0</v>
      </c>
      <c r="Q75" s="37">
        <f t="shared" si="22"/>
        <v>74.33</v>
      </c>
      <c r="R75" s="37"/>
      <c r="S75" s="37">
        <f t="shared" si="23"/>
        <v>74.33</v>
      </c>
      <c r="T75" s="39"/>
      <c r="U75" s="2"/>
    </row>
    <row r="76" spans="1:21" ht="13.2">
      <c r="A76" s="23">
        <f t="shared" si="18"/>
        <v>65</v>
      </c>
      <c r="B76" s="24" t="s">
        <v>117</v>
      </c>
      <c r="C76" s="25" t="s">
        <v>23</v>
      </c>
      <c r="D76" s="24" t="s">
        <v>157</v>
      </c>
      <c r="E76" s="30">
        <v>-8</v>
      </c>
      <c r="F76" s="24" t="s">
        <v>158</v>
      </c>
      <c r="G76" s="30">
        <v>-15</v>
      </c>
      <c r="H76" s="24" t="s">
        <v>159</v>
      </c>
      <c r="I76" s="30">
        <v>-18</v>
      </c>
      <c r="J76" s="33">
        <v>-13.6666666666667</v>
      </c>
      <c r="K76" s="34">
        <v>33.33</v>
      </c>
      <c r="L76" s="34">
        <v>40.33</v>
      </c>
      <c r="M76" s="37">
        <f t="shared" si="20"/>
        <v>73.66</v>
      </c>
      <c r="N76" s="37"/>
      <c r="O76" s="37"/>
      <c r="P76" s="37">
        <f t="shared" si="21"/>
        <v>0</v>
      </c>
      <c r="Q76" s="37">
        <f t="shared" si="22"/>
        <v>73.66</v>
      </c>
      <c r="R76" s="37"/>
      <c r="S76" s="37">
        <f t="shared" si="23"/>
        <v>73.66</v>
      </c>
      <c r="T76" s="39"/>
      <c r="U76" s="2"/>
    </row>
    <row r="77" spans="1:21" ht="13.2">
      <c r="A77" s="23">
        <f t="shared" si="18"/>
        <v>66</v>
      </c>
      <c r="B77" s="24" t="s">
        <v>266</v>
      </c>
      <c r="C77" s="25" t="s">
        <v>23</v>
      </c>
      <c r="D77" s="24" t="s">
        <v>267</v>
      </c>
      <c r="E77" s="30">
        <v>-8</v>
      </c>
      <c r="F77" s="24" t="s">
        <v>268</v>
      </c>
      <c r="G77" s="30">
        <v>-16</v>
      </c>
      <c r="H77" s="24" t="s">
        <v>269</v>
      </c>
      <c r="I77" s="30">
        <v>-12</v>
      </c>
      <c r="J77" s="33">
        <v>-12</v>
      </c>
      <c r="K77" s="34">
        <v>38</v>
      </c>
      <c r="L77" s="34">
        <v>38</v>
      </c>
      <c r="M77" s="37">
        <f t="shared" si="20"/>
        <v>76</v>
      </c>
      <c r="N77" s="37"/>
      <c r="O77" s="37"/>
      <c r="P77" s="37">
        <f t="shared" si="21"/>
        <v>0</v>
      </c>
      <c r="Q77" s="37">
        <f t="shared" si="22"/>
        <v>76</v>
      </c>
      <c r="R77" s="37"/>
      <c r="S77" s="37">
        <f t="shared" si="23"/>
        <v>76</v>
      </c>
      <c r="T77" s="39"/>
      <c r="U77" s="2"/>
    </row>
    <row r="78" spans="1:21" ht="13.2">
      <c r="A78" s="23">
        <f t="shared" si="18"/>
        <v>67</v>
      </c>
      <c r="B78" s="24" t="s">
        <v>17</v>
      </c>
      <c r="C78" s="25" t="s">
        <v>49</v>
      </c>
      <c r="D78" s="24" t="s">
        <v>270</v>
      </c>
      <c r="E78" s="30">
        <v>-18</v>
      </c>
      <c r="F78" s="24" t="s">
        <v>271</v>
      </c>
      <c r="G78" s="30">
        <v>-9</v>
      </c>
      <c r="H78" s="24" t="s">
        <v>272</v>
      </c>
      <c r="I78" s="30">
        <v>-1</v>
      </c>
      <c r="J78" s="33">
        <v>-9.33333333333333</v>
      </c>
      <c r="K78" s="34">
        <v>38.67</v>
      </c>
      <c r="L78" s="34">
        <v>38.66</v>
      </c>
      <c r="M78" s="37">
        <f t="shared" si="20"/>
        <v>77.33</v>
      </c>
      <c r="N78" s="37"/>
      <c r="O78" s="37"/>
      <c r="P78" s="37">
        <f t="shared" si="21"/>
        <v>0</v>
      </c>
      <c r="Q78" s="37">
        <f t="shared" si="22"/>
        <v>77.33</v>
      </c>
      <c r="R78" s="37"/>
      <c r="S78" s="37">
        <f t="shared" si="23"/>
        <v>77.33</v>
      </c>
      <c r="T78" s="39"/>
      <c r="U78" s="2"/>
    </row>
    <row r="79" spans="1:21" ht="13.2">
      <c r="A79" s="23">
        <f t="shared" si="18"/>
        <v>68</v>
      </c>
      <c r="B79" s="24" t="s">
        <v>180</v>
      </c>
      <c r="C79" s="25" t="s">
        <v>23</v>
      </c>
      <c r="D79" s="24" t="s">
        <v>273</v>
      </c>
      <c r="E79" s="30">
        <v>-4</v>
      </c>
      <c r="F79" s="24" t="s">
        <v>274</v>
      </c>
      <c r="G79" s="30">
        <v>-12</v>
      </c>
      <c r="H79" s="24" t="s">
        <v>275</v>
      </c>
      <c r="I79" s="30">
        <v>-7</v>
      </c>
      <c r="J79" s="33">
        <v>-7.66666666666667</v>
      </c>
      <c r="K79" s="34">
        <v>40.33</v>
      </c>
      <c r="L79" s="34">
        <v>39.33</v>
      </c>
      <c r="M79" s="37">
        <f t="shared" si="20"/>
        <v>79.66</v>
      </c>
      <c r="N79" s="37"/>
      <c r="O79" s="37"/>
      <c r="P79" s="37">
        <f t="shared" si="21"/>
        <v>0</v>
      </c>
      <c r="Q79" s="37">
        <f t="shared" si="22"/>
        <v>79.66</v>
      </c>
      <c r="R79" s="37"/>
      <c r="S79" s="37">
        <f t="shared" si="23"/>
        <v>79.66</v>
      </c>
      <c r="T79" s="39"/>
      <c r="U79" s="2"/>
    </row>
    <row r="80" spans="1:21" ht="13.2">
      <c r="A80" s="23">
        <f t="shared" si="18"/>
        <v>69</v>
      </c>
      <c r="B80" s="24" t="s">
        <v>17</v>
      </c>
      <c r="C80" s="25" t="s">
        <v>276</v>
      </c>
      <c r="D80" s="24" t="s">
        <v>277</v>
      </c>
      <c r="E80" s="30">
        <v>-9</v>
      </c>
      <c r="F80" s="24" t="s">
        <v>278</v>
      </c>
      <c r="G80" s="30">
        <v>-1</v>
      </c>
      <c r="H80" s="24" t="s">
        <v>279</v>
      </c>
      <c r="I80" s="30">
        <v>-12</v>
      </c>
      <c r="J80" s="33">
        <v>-7.33333333333333</v>
      </c>
      <c r="K80" s="34">
        <v>40.67</v>
      </c>
      <c r="L80" s="34">
        <v>36.66</v>
      </c>
      <c r="M80" s="37">
        <f t="shared" si="20"/>
        <v>77.33</v>
      </c>
      <c r="N80" s="37"/>
      <c r="O80" s="37"/>
      <c r="P80" s="37">
        <f t="shared" si="21"/>
        <v>0</v>
      </c>
      <c r="Q80" s="37">
        <f t="shared" si="22"/>
        <v>77.33</v>
      </c>
      <c r="R80" s="37"/>
      <c r="S80" s="37">
        <f t="shared" si="23"/>
        <v>77.33</v>
      </c>
      <c r="T80" s="39"/>
      <c r="U80" s="2"/>
    </row>
    <row r="81" spans="1:21" ht="13.2">
      <c r="A81" s="23">
        <f t="shared" si="18"/>
        <v>70</v>
      </c>
      <c r="B81" s="24" t="s">
        <v>266</v>
      </c>
      <c r="C81" s="25" t="s">
        <v>26</v>
      </c>
      <c r="D81" s="24" t="s">
        <v>280</v>
      </c>
      <c r="E81" s="30">
        <v>-13</v>
      </c>
      <c r="F81" s="24" t="s">
        <v>281</v>
      </c>
      <c r="G81" s="30">
        <v>-12</v>
      </c>
      <c r="H81" s="24" t="s">
        <v>282</v>
      </c>
      <c r="I81" s="30">
        <v>-9</v>
      </c>
      <c r="J81" s="33">
        <v>-11.3333333333333</v>
      </c>
      <c r="K81" s="34">
        <v>37.67</v>
      </c>
      <c r="L81" s="34">
        <v>39.66</v>
      </c>
      <c r="M81" s="37">
        <f t="shared" si="20"/>
        <v>77.33</v>
      </c>
      <c r="N81" s="37"/>
      <c r="O81" s="37"/>
      <c r="P81" s="37">
        <f t="shared" si="21"/>
        <v>0</v>
      </c>
      <c r="Q81" s="37">
        <f t="shared" si="22"/>
        <v>77.33</v>
      </c>
      <c r="R81" s="37"/>
      <c r="S81" s="37">
        <f t="shared" si="23"/>
        <v>77.33</v>
      </c>
      <c r="T81" s="39"/>
      <c r="U81" s="2"/>
    </row>
    <row r="82" spans="1:21" ht="13.2">
      <c r="A82" s="23">
        <f t="shared" si="18"/>
        <v>71</v>
      </c>
      <c r="B82" s="24" t="s">
        <v>17</v>
      </c>
      <c r="C82" s="25" t="s">
        <v>37</v>
      </c>
      <c r="D82" s="24" t="s">
        <v>38</v>
      </c>
      <c r="E82" s="30">
        <v>-4</v>
      </c>
      <c r="F82" s="24" t="s">
        <v>43</v>
      </c>
      <c r="G82" s="30">
        <v>-7</v>
      </c>
      <c r="H82" s="24" t="s">
        <v>44</v>
      </c>
      <c r="I82" s="30">
        <v>-8</v>
      </c>
      <c r="J82" s="33">
        <v>-6.33333333333333</v>
      </c>
      <c r="K82" s="34">
        <v>31.67</v>
      </c>
      <c r="L82" s="34">
        <v>32.66</v>
      </c>
      <c r="M82" s="37">
        <f t="shared" si="20"/>
        <v>64.33</v>
      </c>
      <c r="N82" s="37"/>
      <c r="O82" s="37"/>
      <c r="P82" s="37">
        <f t="shared" si="21"/>
        <v>0</v>
      </c>
      <c r="Q82" s="37">
        <f t="shared" si="22"/>
        <v>64.33</v>
      </c>
      <c r="R82" s="37"/>
      <c r="S82" s="37">
        <f t="shared" si="23"/>
        <v>64.33</v>
      </c>
      <c r="T82" s="39"/>
      <c r="U82" s="2"/>
    </row>
    <row r="83" spans="1:21" ht="13.2">
      <c r="A83" s="23">
        <f t="shared" si="18"/>
        <v>72</v>
      </c>
      <c r="B83" s="24" t="s">
        <v>163</v>
      </c>
      <c r="C83" s="25" t="s">
        <v>49</v>
      </c>
      <c r="D83" s="24" t="s">
        <v>283</v>
      </c>
      <c r="E83" s="30">
        <v>-2</v>
      </c>
      <c r="F83" s="24" t="s">
        <v>284</v>
      </c>
      <c r="G83" s="30">
        <v>-4</v>
      </c>
      <c r="H83" s="24" t="s">
        <v>285</v>
      </c>
      <c r="I83" s="30">
        <v>-15</v>
      </c>
      <c r="J83" s="33">
        <v>-7</v>
      </c>
      <c r="K83" s="34">
        <v>44</v>
      </c>
      <c r="L83" s="34">
        <v>37</v>
      </c>
      <c r="M83" s="37">
        <f t="shared" si="20"/>
        <v>81</v>
      </c>
      <c r="N83" s="37"/>
      <c r="O83" s="37"/>
      <c r="P83" s="37">
        <f t="shared" si="21"/>
        <v>0</v>
      </c>
      <c r="Q83" s="37">
        <f t="shared" si="22"/>
        <v>81</v>
      </c>
      <c r="R83" s="37"/>
      <c r="S83" s="37">
        <f t="shared" si="23"/>
        <v>81</v>
      </c>
      <c r="T83" s="39"/>
      <c r="U83" s="2"/>
    </row>
    <row r="84" spans="1:21" ht="13.2">
      <c r="A84" s="64"/>
      <c r="B84" s="64"/>
      <c r="C84" s="64"/>
      <c r="D84" s="64"/>
      <c r="E84" s="64"/>
      <c r="F84" s="64"/>
      <c r="G84" s="64"/>
      <c r="H84" s="64"/>
      <c r="I84" s="64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1"/>
      <c r="U84" s="2"/>
    </row>
    <row r="85" spans="1:20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</sheetData>
  <mergeCells count="12">
    <mergeCell ref="C46:F46"/>
    <mergeCell ref="K46:M46"/>
    <mergeCell ref="N46:P46"/>
    <mergeCell ref="R46:S46"/>
    <mergeCell ref="A1:S1"/>
    <mergeCell ref="A2:S2"/>
    <mergeCell ref="A44:S44"/>
    <mergeCell ref="C3:F3"/>
    <mergeCell ref="K3:M3"/>
    <mergeCell ref="N3:P3"/>
    <mergeCell ref="R3:S3"/>
    <mergeCell ref="A45:S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 topLeftCell="A1"/>
  </sheetViews>
  <sheetFormatPr defaultColWidth="14.421875" defaultRowHeight="12.75" customHeight="1"/>
  <cols>
    <col min="1" max="1" width="3.28125" style="0" customWidth="1"/>
    <col min="2" max="2" width="13.140625" style="0" customWidth="1"/>
    <col min="3" max="3" width="2.28125" style="0" customWidth="1"/>
    <col min="4" max="4" width="16.421875" style="0" customWidth="1"/>
    <col min="5" max="5" width="3.28125" style="0" customWidth="1"/>
    <col min="6" max="6" width="16.421875" style="0" customWidth="1"/>
    <col min="7" max="7" width="3.28125" style="0" customWidth="1"/>
    <col min="8" max="8" width="17.421875" style="0" customWidth="1"/>
    <col min="9" max="9" width="3.28125" style="0" customWidth="1"/>
    <col min="10" max="12" width="5.57421875" style="0" customWidth="1"/>
    <col min="13" max="13" width="5.421875" style="0" customWidth="1"/>
    <col min="14" max="14" width="4.421875" style="0" customWidth="1"/>
    <col min="15" max="15" width="5.28125" style="0" customWidth="1"/>
    <col min="16" max="16" width="5.140625" style="0" customWidth="1"/>
    <col min="17" max="17" width="6.140625" style="0" customWidth="1"/>
    <col min="18" max="18" width="8.7109375" style="0" customWidth="1"/>
    <col min="19" max="19" width="9.28125" style="0" customWidth="1"/>
  </cols>
  <sheetData>
    <row r="1" spans="1:19" ht="22.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"/>
      <c r="S1" s="2"/>
    </row>
    <row r="2" spans="1:19" ht="18" customHeight="1">
      <c r="A2" s="73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1"/>
      <c r="S2" s="2"/>
    </row>
    <row r="3" spans="1:19" ht="22.5" customHeight="1">
      <c r="A3" s="4"/>
      <c r="B3" s="4"/>
      <c r="C3" s="74"/>
      <c r="D3" s="70"/>
      <c r="E3" s="70"/>
      <c r="F3" s="70"/>
      <c r="G3" s="5"/>
      <c r="H3" s="5"/>
      <c r="I3" s="5"/>
      <c r="J3" s="6"/>
      <c r="K3" s="8" t="s">
        <v>2</v>
      </c>
      <c r="L3" s="75" t="s">
        <v>4</v>
      </c>
      <c r="M3" s="76"/>
      <c r="N3" s="76"/>
      <c r="O3" s="11" t="s">
        <v>6</v>
      </c>
      <c r="P3" s="77" t="s">
        <v>7</v>
      </c>
      <c r="Q3" s="78"/>
      <c r="R3" s="15"/>
      <c r="S3" s="2"/>
    </row>
    <row r="4" spans="1:19" ht="15.75" customHeight="1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6"/>
      <c r="K4" s="18"/>
      <c r="L4" s="20" t="s">
        <v>17</v>
      </c>
      <c r="M4" s="20" t="s">
        <v>20</v>
      </c>
      <c r="N4" s="20" t="s">
        <v>19</v>
      </c>
      <c r="O4" s="22" t="s">
        <v>19</v>
      </c>
      <c r="P4" s="79" t="s">
        <v>21</v>
      </c>
      <c r="Q4" s="80"/>
      <c r="R4" s="15"/>
      <c r="S4" s="2"/>
    </row>
    <row r="5" spans="1:19" ht="13.2">
      <c r="A5" s="26">
        <f>1</f>
        <v>1</v>
      </c>
      <c r="B5" s="27" t="s">
        <v>25</v>
      </c>
      <c r="C5" s="28" t="s">
        <v>26</v>
      </c>
      <c r="D5" s="27" t="s">
        <v>27</v>
      </c>
      <c r="E5" s="29">
        <v>-6</v>
      </c>
      <c r="F5" s="27" t="s">
        <v>28</v>
      </c>
      <c r="G5" s="29">
        <v>-11</v>
      </c>
      <c r="H5" s="27" t="s">
        <v>29</v>
      </c>
      <c r="I5" s="29">
        <v>-12</v>
      </c>
      <c r="J5" s="31">
        <v>-9.66666666666667</v>
      </c>
      <c r="K5" s="32">
        <v>63.6666666666667</v>
      </c>
      <c r="L5" s="35">
        <v>35.33</v>
      </c>
      <c r="M5" s="36">
        <v>31.33</v>
      </c>
      <c r="N5" s="38">
        <f aca="true" t="shared" si="0" ref="N5:N12">SUM(L5:M5)</f>
        <v>66.66</v>
      </c>
      <c r="O5" s="38">
        <f aca="true" t="shared" si="1" ref="O5:O12">K5+N5</f>
        <v>130.3266666666667</v>
      </c>
      <c r="P5" s="38"/>
      <c r="Q5" s="38">
        <f aca="true" t="shared" si="2" ref="Q5:Q40">SUM(O5:P5)</f>
        <v>130.3266666666667</v>
      </c>
      <c r="R5" s="39"/>
      <c r="S5" s="2"/>
    </row>
    <row r="6" spans="1:19" ht="13.2">
      <c r="A6" s="40">
        <f aca="true" t="shared" si="3" ref="A6:A40">A5+1</f>
        <v>2</v>
      </c>
      <c r="B6" s="41" t="s">
        <v>17</v>
      </c>
      <c r="C6" s="42" t="s">
        <v>37</v>
      </c>
      <c r="D6" s="41" t="s">
        <v>38</v>
      </c>
      <c r="E6" s="43">
        <v>-4</v>
      </c>
      <c r="F6" s="41" t="s">
        <v>43</v>
      </c>
      <c r="G6" s="43">
        <v>-7</v>
      </c>
      <c r="H6" s="41" t="s">
        <v>44</v>
      </c>
      <c r="I6" s="43">
        <v>-8</v>
      </c>
      <c r="J6" s="44">
        <v>-6.33333333333333</v>
      </c>
      <c r="K6" s="32">
        <v>64.3333333333333</v>
      </c>
      <c r="L6" s="45">
        <v>34.67</v>
      </c>
      <c r="M6" s="34">
        <v>36.66</v>
      </c>
      <c r="N6" s="37">
        <f t="shared" si="0"/>
        <v>71.33</v>
      </c>
      <c r="O6" s="37">
        <f t="shared" si="1"/>
        <v>135.6633333333333</v>
      </c>
      <c r="P6" s="37"/>
      <c r="Q6" s="37">
        <f t="shared" si="2"/>
        <v>135.6633333333333</v>
      </c>
      <c r="R6" s="39"/>
      <c r="S6" s="2"/>
    </row>
    <row r="7" spans="1:19" ht="13.2">
      <c r="A7" s="40">
        <f t="shared" si="3"/>
        <v>3</v>
      </c>
      <c r="B7" s="41" t="s">
        <v>32</v>
      </c>
      <c r="C7" s="42" t="s">
        <v>49</v>
      </c>
      <c r="D7" s="41" t="s">
        <v>50</v>
      </c>
      <c r="E7" s="43">
        <v>-6</v>
      </c>
      <c r="F7" s="41" t="s">
        <v>51</v>
      </c>
      <c r="G7" s="43">
        <v>-12</v>
      </c>
      <c r="H7" s="41" t="s">
        <v>52</v>
      </c>
      <c r="I7" s="43">
        <v>-12</v>
      </c>
      <c r="J7" s="44">
        <v>-10</v>
      </c>
      <c r="K7" s="32">
        <v>65</v>
      </c>
      <c r="L7" s="45">
        <v>33</v>
      </c>
      <c r="M7" s="34">
        <v>32</v>
      </c>
      <c r="N7" s="37">
        <f t="shared" si="0"/>
        <v>65</v>
      </c>
      <c r="O7" s="37">
        <f t="shared" si="1"/>
        <v>130</v>
      </c>
      <c r="P7" s="37"/>
      <c r="Q7" s="37">
        <f t="shared" si="2"/>
        <v>130</v>
      </c>
      <c r="R7" s="39"/>
      <c r="S7" s="2"/>
    </row>
    <row r="8" spans="1:19" ht="13.2">
      <c r="A8" s="40">
        <f t="shared" si="3"/>
        <v>4</v>
      </c>
      <c r="B8" s="41" t="s">
        <v>57</v>
      </c>
      <c r="C8" s="42" t="s">
        <v>26</v>
      </c>
      <c r="D8" s="41" t="s">
        <v>58</v>
      </c>
      <c r="E8" s="43">
        <v>-18</v>
      </c>
      <c r="F8" s="41" t="s">
        <v>59</v>
      </c>
      <c r="G8" s="43">
        <v>-12</v>
      </c>
      <c r="H8" s="41" t="s">
        <v>60</v>
      </c>
      <c r="I8" s="43">
        <v>-9</v>
      </c>
      <c r="J8" s="44">
        <v>-13</v>
      </c>
      <c r="K8" s="32">
        <v>65</v>
      </c>
      <c r="L8" s="45">
        <v>37</v>
      </c>
      <c r="M8" s="34">
        <v>32</v>
      </c>
      <c r="N8" s="37">
        <f t="shared" si="0"/>
        <v>69</v>
      </c>
      <c r="O8" s="37">
        <f t="shared" si="1"/>
        <v>134</v>
      </c>
      <c r="P8" s="37"/>
      <c r="Q8" s="37">
        <f t="shared" si="2"/>
        <v>134</v>
      </c>
      <c r="R8" s="39"/>
      <c r="S8" s="2"/>
    </row>
    <row r="9" spans="1:19" ht="13.2">
      <c r="A9" s="40">
        <f t="shared" si="3"/>
        <v>5</v>
      </c>
      <c r="B9" s="41" t="s">
        <v>25</v>
      </c>
      <c r="C9" s="42" t="s">
        <v>23</v>
      </c>
      <c r="D9" s="41" t="s">
        <v>65</v>
      </c>
      <c r="E9" s="43">
        <v>-10</v>
      </c>
      <c r="F9" s="41" t="s">
        <v>66</v>
      </c>
      <c r="G9" s="43">
        <v>-12</v>
      </c>
      <c r="H9" s="41" t="s">
        <v>67</v>
      </c>
      <c r="I9" s="43">
        <v>-12</v>
      </c>
      <c r="J9" s="44">
        <v>-11.3333333333333</v>
      </c>
      <c r="K9" s="32">
        <v>65.3333333333333</v>
      </c>
      <c r="L9" s="45">
        <v>32.67</v>
      </c>
      <c r="M9" s="34">
        <v>29.66</v>
      </c>
      <c r="N9" s="37">
        <f t="shared" si="0"/>
        <v>62.33</v>
      </c>
      <c r="O9" s="37">
        <f t="shared" si="1"/>
        <v>127.6633333333333</v>
      </c>
      <c r="P9" s="37"/>
      <c r="Q9" s="37">
        <f t="shared" si="2"/>
        <v>127.6633333333333</v>
      </c>
      <c r="R9" s="39"/>
      <c r="S9" s="2"/>
    </row>
    <row r="10" spans="1:19" ht="13.2">
      <c r="A10" s="40">
        <f t="shared" si="3"/>
        <v>6</v>
      </c>
      <c r="B10" s="41" t="s">
        <v>68</v>
      </c>
      <c r="C10" s="42" t="s">
        <v>26</v>
      </c>
      <c r="D10" s="41" t="s">
        <v>69</v>
      </c>
      <c r="E10" s="43">
        <v>-12</v>
      </c>
      <c r="F10" s="41" t="s">
        <v>71</v>
      </c>
      <c r="G10" s="43">
        <v>-12</v>
      </c>
      <c r="H10" s="41" t="s">
        <v>73</v>
      </c>
      <c r="I10" s="43">
        <v>-12</v>
      </c>
      <c r="J10" s="44">
        <v>-12</v>
      </c>
      <c r="K10" s="32">
        <v>67</v>
      </c>
      <c r="L10" s="45">
        <v>33</v>
      </c>
      <c r="M10" s="34">
        <v>38</v>
      </c>
      <c r="N10" s="37">
        <f t="shared" si="0"/>
        <v>71</v>
      </c>
      <c r="O10" s="37">
        <f t="shared" si="1"/>
        <v>138</v>
      </c>
      <c r="P10" s="37"/>
      <c r="Q10" s="37">
        <f t="shared" si="2"/>
        <v>138</v>
      </c>
      <c r="R10" s="39"/>
      <c r="S10" s="2"/>
    </row>
    <row r="11" spans="1:19" ht="13.2">
      <c r="A11" s="40">
        <f t="shared" si="3"/>
        <v>7</v>
      </c>
      <c r="B11" s="41" t="s">
        <v>32</v>
      </c>
      <c r="C11" s="42" t="s">
        <v>33</v>
      </c>
      <c r="D11" s="41" t="s">
        <v>34</v>
      </c>
      <c r="E11" s="43">
        <v>-9</v>
      </c>
      <c r="F11" s="41" t="s">
        <v>35</v>
      </c>
      <c r="G11" s="43">
        <v>-11</v>
      </c>
      <c r="H11" s="41" t="s">
        <v>36</v>
      </c>
      <c r="I11" s="43">
        <v>-11</v>
      </c>
      <c r="J11" s="44">
        <v>-10.3333333333333</v>
      </c>
      <c r="K11" s="32">
        <v>67.3333333333333</v>
      </c>
      <c r="L11" s="45">
        <v>34.67</v>
      </c>
      <c r="M11" s="34">
        <v>32.66</v>
      </c>
      <c r="N11" s="37">
        <f t="shared" si="0"/>
        <v>67.33</v>
      </c>
      <c r="O11" s="37">
        <f t="shared" si="1"/>
        <v>134.6633333333333</v>
      </c>
      <c r="P11" s="37"/>
      <c r="Q11" s="37">
        <f t="shared" si="2"/>
        <v>134.6633333333333</v>
      </c>
      <c r="R11" s="39"/>
      <c r="S11" s="2"/>
    </row>
    <row r="12" spans="1:19" ht="13.2">
      <c r="A12" s="40">
        <f t="shared" si="3"/>
        <v>8</v>
      </c>
      <c r="B12" s="41" t="s">
        <v>80</v>
      </c>
      <c r="C12" s="42" t="s">
        <v>26</v>
      </c>
      <c r="D12" s="41" t="s">
        <v>81</v>
      </c>
      <c r="E12" s="43">
        <v>-4</v>
      </c>
      <c r="F12" s="41" t="s">
        <v>82</v>
      </c>
      <c r="G12" s="43">
        <v>-12</v>
      </c>
      <c r="H12" s="41" t="s">
        <v>83</v>
      </c>
      <c r="I12" s="43">
        <v>-12</v>
      </c>
      <c r="J12" s="44">
        <v>-9.33333333333333</v>
      </c>
      <c r="K12" s="32">
        <v>68.3333333333333</v>
      </c>
      <c r="L12" s="45">
        <v>37.67</v>
      </c>
      <c r="M12" s="34">
        <v>36.66</v>
      </c>
      <c r="N12" s="37">
        <f t="shared" si="0"/>
        <v>74.33</v>
      </c>
      <c r="O12" s="37">
        <f t="shared" si="1"/>
        <v>142.6633333333333</v>
      </c>
      <c r="P12" s="37"/>
      <c r="Q12" s="37">
        <f t="shared" si="2"/>
        <v>142.6633333333333</v>
      </c>
      <c r="R12" s="39"/>
      <c r="S12" s="2"/>
    </row>
    <row r="13" spans="1:19" ht="13.2">
      <c r="A13" s="40">
        <f t="shared" si="3"/>
        <v>9</v>
      </c>
      <c r="B13" s="41" t="s">
        <v>84</v>
      </c>
      <c r="C13" s="42" t="s">
        <v>26</v>
      </c>
      <c r="D13" s="41" t="s">
        <v>85</v>
      </c>
      <c r="E13" s="43">
        <v>-3</v>
      </c>
      <c r="F13" s="41" t="s">
        <v>86</v>
      </c>
      <c r="G13" s="43">
        <v>-7</v>
      </c>
      <c r="H13" s="41" t="s">
        <v>87</v>
      </c>
      <c r="I13" s="43">
        <v>-6</v>
      </c>
      <c r="J13" s="44">
        <v>-5.33333333333333</v>
      </c>
      <c r="K13" s="32">
        <v>68.3333333333333</v>
      </c>
      <c r="L13" s="45" t="s">
        <v>88</v>
      </c>
      <c r="M13" s="34" t="s">
        <v>88</v>
      </c>
      <c r="N13" s="34" t="s">
        <v>88</v>
      </c>
      <c r="O13" s="34" t="s">
        <v>88</v>
      </c>
      <c r="P13" s="37"/>
      <c r="Q13" s="37">
        <f t="shared" si="2"/>
        <v>0</v>
      </c>
      <c r="R13" s="39"/>
      <c r="S13" s="2"/>
    </row>
    <row r="14" spans="1:19" ht="13.2">
      <c r="A14" s="40">
        <f t="shared" si="3"/>
        <v>10</v>
      </c>
      <c r="B14" s="41" t="s">
        <v>93</v>
      </c>
      <c r="C14" s="42" t="s">
        <v>26</v>
      </c>
      <c r="D14" s="41" t="s">
        <v>94</v>
      </c>
      <c r="E14" s="43">
        <v>-11</v>
      </c>
      <c r="F14" s="41" t="s">
        <v>95</v>
      </c>
      <c r="G14" s="43">
        <v>-11</v>
      </c>
      <c r="H14" s="41" t="s">
        <v>96</v>
      </c>
      <c r="I14" s="43">
        <v>-8</v>
      </c>
      <c r="J14" s="44">
        <v>-10</v>
      </c>
      <c r="K14" s="32">
        <v>69</v>
      </c>
      <c r="L14" s="45">
        <v>34</v>
      </c>
      <c r="M14" s="34">
        <v>38</v>
      </c>
      <c r="N14" s="37">
        <f aca="true" t="shared" si="4" ref="N14:N40">SUM(L14:M14)</f>
        <v>72</v>
      </c>
      <c r="O14" s="37">
        <f aca="true" t="shared" si="5" ref="O14:O40">K14+N14</f>
        <v>141</v>
      </c>
      <c r="P14" s="37"/>
      <c r="Q14" s="37">
        <f t="shared" si="2"/>
        <v>141</v>
      </c>
      <c r="R14" s="39"/>
      <c r="S14" s="2"/>
    </row>
    <row r="15" spans="1:19" ht="13.2">
      <c r="A15" s="40">
        <f t="shared" si="3"/>
        <v>11</v>
      </c>
      <c r="B15" s="41" t="s">
        <v>22</v>
      </c>
      <c r="C15" s="42" t="s">
        <v>23</v>
      </c>
      <c r="D15" s="41" t="s">
        <v>24</v>
      </c>
      <c r="E15" s="43">
        <v>-3</v>
      </c>
      <c r="F15" s="41" t="s">
        <v>30</v>
      </c>
      <c r="G15" s="43">
        <v>-5</v>
      </c>
      <c r="H15" s="41" t="s">
        <v>31</v>
      </c>
      <c r="I15" s="43">
        <v>-12</v>
      </c>
      <c r="J15" s="44">
        <v>-6.66666666666667</v>
      </c>
      <c r="K15" s="32">
        <v>69.6666666666667</v>
      </c>
      <c r="L15" s="45">
        <v>34.33</v>
      </c>
      <c r="M15" s="34">
        <v>37.33</v>
      </c>
      <c r="N15" s="37">
        <f t="shared" si="4"/>
        <v>71.66</v>
      </c>
      <c r="O15" s="37">
        <f t="shared" si="5"/>
        <v>141.3266666666667</v>
      </c>
      <c r="P15" s="37"/>
      <c r="Q15" s="37">
        <f t="shared" si="2"/>
        <v>141.3266666666667</v>
      </c>
      <c r="R15" s="39"/>
      <c r="S15" s="2"/>
    </row>
    <row r="16" spans="1:19" ht="13.2">
      <c r="A16" s="40">
        <f t="shared" si="3"/>
        <v>12</v>
      </c>
      <c r="B16" s="41" t="s">
        <v>22</v>
      </c>
      <c r="C16" s="42" t="s">
        <v>49</v>
      </c>
      <c r="D16" s="41" t="s">
        <v>102</v>
      </c>
      <c r="E16" s="43">
        <v>-10</v>
      </c>
      <c r="F16" s="41" t="s">
        <v>103</v>
      </c>
      <c r="G16" s="43">
        <v>-1</v>
      </c>
      <c r="H16" s="41" t="s">
        <v>104</v>
      </c>
      <c r="I16" s="43">
        <v>-10</v>
      </c>
      <c r="J16" s="44">
        <v>-7</v>
      </c>
      <c r="K16" s="32">
        <v>70</v>
      </c>
      <c r="L16" s="45">
        <v>37</v>
      </c>
      <c r="M16" s="34">
        <v>40</v>
      </c>
      <c r="N16" s="37">
        <f t="shared" si="4"/>
        <v>77</v>
      </c>
      <c r="O16" s="37">
        <f t="shared" si="5"/>
        <v>147</v>
      </c>
      <c r="P16" s="37"/>
      <c r="Q16" s="37">
        <f t="shared" si="2"/>
        <v>147</v>
      </c>
      <c r="R16" s="39"/>
      <c r="S16" s="2"/>
    </row>
    <row r="17" spans="1:19" ht="13.2">
      <c r="A17" s="40">
        <f t="shared" si="3"/>
        <v>13</v>
      </c>
      <c r="B17" s="41" t="s">
        <v>105</v>
      </c>
      <c r="C17" s="42" t="s">
        <v>23</v>
      </c>
      <c r="D17" s="41" t="s">
        <v>106</v>
      </c>
      <c r="E17" s="43">
        <v>-6</v>
      </c>
      <c r="F17" s="41" t="s">
        <v>107</v>
      </c>
      <c r="G17" s="43">
        <v>-12</v>
      </c>
      <c r="H17" s="41" t="s">
        <v>108</v>
      </c>
      <c r="I17" s="43">
        <v>-18</v>
      </c>
      <c r="J17" s="44">
        <v>-12</v>
      </c>
      <c r="K17" s="32">
        <v>70</v>
      </c>
      <c r="L17" s="45">
        <v>39</v>
      </c>
      <c r="M17" s="34">
        <v>35</v>
      </c>
      <c r="N17" s="37">
        <f t="shared" si="4"/>
        <v>74</v>
      </c>
      <c r="O17" s="37">
        <f t="shared" si="5"/>
        <v>144</v>
      </c>
      <c r="P17" s="37"/>
      <c r="Q17" s="37">
        <f t="shared" si="2"/>
        <v>144</v>
      </c>
      <c r="R17" s="39"/>
      <c r="S17" s="2"/>
    </row>
    <row r="18" spans="1:19" ht="13.2">
      <c r="A18" s="40">
        <f t="shared" si="3"/>
        <v>14</v>
      </c>
      <c r="B18" s="41" t="s">
        <v>70</v>
      </c>
      <c r="C18" s="42" t="s">
        <v>23</v>
      </c>
      <c r="D18" s="41" t="s">
        <v>72</v>
      </c>
      <c r="E18" s="43">
        <v>-8</v>
      </c>
      <c r="F18" s="41" t="s">
        <v>74</v>
      </c>
      <c r="G18" s="43">
        <v>-9</v>
      </c>
      <c r="H18" s="41" t="s">
        <v>75</v>
      </c>
      <c r="I18" s="43">
        <v>-10</v>
      </c>
      <c r="J18" s="44">
        <v>-9</v>
      </c>
      <c r="K18" s="32">
        <v>70</v>
      </c>
      <c r="L18" s="45">
        <v>36</v>
      </c>
      <c r="M18" s="34">
        <v>37</v>
      </c>
      <c r="N18" s="37">
        <f t="shared" si="4"/>
        <v>73</v>
      </c>
      <c r="O18" s="37">
        <f t="shared" si="5"/>
        <v>143</v>
      </c>
      <c r="P18" s="37"/>
      <c r="Q18" s="37">
        <f t="shared" si="2"/>
        <v>143</v>
      </c>
      <c r="R18" s="39"/>
      <c r="S18" s="2"/>
    </row>
    <row r="19" spans="1:19" ht="13.2">
      <c r="A19" s="40">
        <f t="shared" si="3"/>
        <v>15</v>
      </c>
      <c r="B19" s="41" t="s">
        <v>97</v>
      </c>
      <c r="C19" s="42" t="s">
        <v>33</v>
      </c>
      <c r="D19" s="41" t="s">
        <v>111</v>
      </c>
      <c r="E19" s="43">
        <v>-1</v>
      </c>
      <c r="F19" s="41" t="s">
        <v>112</v>
      </c>
      <c r="G19" s="43">
        <v>-16</v>
      </c>
      <c r="H19" s="41" t="s">
        <v>113</v>
      </c>
      <c r="I19" s="43">
        <v>-1</v>
      </c>
      <c r="J19" s="44">
        <v>-6</v>
      </c>
      <c r="K19" s="32">
        <v>70</v>
      </c>
      <c r="L19" s="45">
        <v>36</v>
      </c>
      <c r="M19" s="34">
        <v>34</v>
      </c>
      <c r="N19" s="37">
        <f t="shared" si="4"/>
        <v>70</v>
      </c>
      <c r="O19" s="37">
        <f t="shared" si="5"/>
        <v>140</v>
      </c>
      <c r="P19" s="37"/>
      <c r="Q19" s="37">
        <f t="shared" si="2"/>
        <v>140</v>
      </c>
      <c r="R19" s="39"/>
      <c r="S19" s="2"/>
    </row>
    <row r="20" spans="1:19" ht="13.2">
      <c r="A20" s="40">
        <f t="shared" si="3"/>
        <v>16</v>
      </c>
      <c r="B20" s="41" t="s">
        <v>53</v>
      </c>
      <c r="C20" s="42" t="s">
        <v>49</v>
      </c>
      <c r="D20" s="41" t="s">
        <v>114</v>
      </c>
      <c r="E20" s="43">
        <v>-12</v>
      </c>
      <c r="F20" s="41" t="s">
        <v>115</v>
      </c>
      <c r="G20" s="43">
        <v>-12</v>
      </c>
      <c r="H20" s="41" t="s">
        <v>116</v>
      </c>
      <c r="I20" s="43">
        <v>-16</v>
      </c>
      <c r="J20" s="44">
        <v>-13.3333333333333</v>
      </c>
      <c r="K20" s="32">
        <v>71.3333333333333</v>
      </c>
      <c r="L20" s="45">
        <v>35.67</v>
      </c>
      <c r="M20" s="34">
        <v>37.66</v>
      </c>
      <c r="N20" s="37">
        <f t="shared" si="4"/>
        <v>73.33</v>
      </c>
      <c r="O20" s="37">
        <f t="shared" si="5"/>
        <v>144.6633333333333</v>
      </c>
      <c r="P20" s="37"/>
      <c r="Q20" s="37">
        <f t="shared" si="2"/>
        <v>144.6633333333333</v>
      </c>
      <c r="R20" s="39"/>
      <c r="S20" s="2"/>
    </row>
    <row r="21" spans="1:19" ht="13.2">
      <c r="A21" s="40">
        <f t="shared" si="3"/>
        <v>17</v>
      </c>
      <c r="B21" s="41" t="s">
        <v>117</v>
      </c>
      <c r="C21" s="42" t="s">
        <v>26</v>
      </c>
      <c r="D21" s="41" t="s">
        <v>118</v>
      </c>
      <c r="E21" s="43">
        <v>-7</v>
      </c>
      <c r="F21" s="41" t="s">
        <v>119</v>
      </c>
      <c r="G21" s="43">
        <v>-13</v>
      </c>
      <c r="H21" s="41" t="s">
        <v>120</v>
      </c>
      <c r="I21" s="43">
        <v>-8</v>
      </c>
      <c r="J21" s="44">
        <v>-9.33333333333333</v>
      </c>
      <c r="K21" s="32">
        <v>71.3333333333333</v>
      </c>
      <c r="L21" s="45">
        <v>35.67</v>
      </c>
      <c r="M21" s="34">
        <v>33.66</v>
      </c>
      <c r="N21" s="37">
        <f t="shared" si="4"/>
        <v>69.33</v>
      </c>
      <c r="O21" s="37">
        <f t="shared" si="5"/>
        <v>140.6633333333333</v>
      </c>
      <c r="P21" s="37"/>
      <c r="Q21" s="37">
        <f t="shared" si="2"/>
        <v>140.6633333333333</v>
      </c>
      <c r="R21" s="39"/>
      <c r="S21" s="2"/>
    </row>
    <row r="22" spans="1:19" ht="13.2">
      <c r="A22" s="40">
        <f t="shared" si="3"/>
        <v>18</v>
      </c>
      <c r="B22" s="41" t="s">
        <v>121</v>
      </c>
      <c r="C22" s="42" t="s">
        <v>26</v>
      </c>
      <c r="D22" s="41" t="s">
        <v>122</v>
      </c>
      <c r="E22" s="43">
        <v>-4</v>
      </c>
      <c r="F22" s="41" t="s">
        <v>123</v>
      </c>
      <c r="G22" s="43">
        <v>-8</v>
      </c>
      <c r="H22" s="41" t="s">
        <v>124</v>
      </c>
      <c r="I22" s="43">
        <v>-7</v>
      </c>
      <c r="J22" s="44">
        <v>-6.33333333333333</v>
      </c>
      <c r="K22" s="32">
        <v>72.3333333333333</v>
      </c>
      <c r="L22" s="45">
        <v>36.67</v>
      </c>
      <c r="M22" s="34">
        <v>36.66</v>
      </c>
      <c r="N22" s="37">
        <f t="shared" si="4"/>
        <v>73.33</v>
      </c>
      <c r="O22" s="37">
        <f t="shared" si="5"/>
        <v>145.6633333333333</v>
      </c>
      <c r="P22" s="37"/>
      <c r="Q22" s="37">
        <f t="shared" si="2"/>
        <v>145.6633333333333</v>
      </c>
      <c r="R22" s="39"/>
      <c r="S22" s="2"/>
    </row>
    <row r="23" spans="1:19" ht="13.2">
      <c r="A23" s="40">
        <f t="shared" si="3"/>
        <v>19</v>
      </c>
      <c r="B23" s="41" t="s">
        <v>125</v>
      </c>
      <c r="C23" s="42" t="s">
        <v>23</v>
      </c>
      <c r="D23" s="41" t="s">
        <v>126</v>
      </c>
      <c r="E23" s="43">
        <v>-8</v>
      </c>
      <c r="F23" s="41" t="s">
        <v>127</v>
      </c>
      <c r="G23" s="43">
        <v>-5</v>
      </c>
      <c r="H23" s="41" t="s">
        <v>128</v>
      </c>
      <c r="I23" s="43">
        <v>-16</v>
      </c>
      <c r="J23" s="44">
        <v>-9.66666666666667</v>
      </c>
      <c r="K23" s="32">
        <v>72.6666666666667</v>
      </c>
      <c r="L23" s="45">
        <v>38.33</v>
      </c>
      <c r="M23" s="34">
        <v>35.33</v>
      </c>
      <c r="N23" s="37">
        <f t="shared" si="4"/>
        <v>73.66</v>
      </c>
      <c r="O23" s="37">
        <f t="shared" si="5"/>
        <v>146.3266666666667</v>
      </c>
      <c r="P23" s="37"/>
      <c r="Q23" s="37">
        <f t="shared" si="2"/>
        <v>146.3266666666667</v>
      </c>
      <c r="R23" s="39"/>
      <c r="S23" s="2"/>
    </row>
    <row r="24" spans="1:19" ht="13.2">
      <c r="A24" s="40">
        <f t="shared" si="3"/>
        <v>20</v>
      </c>
      <c r="B24" s="41" t="s">
        <v>129</v>
      </c>
      <c r="C24" s="42" t="s">
        <v>49</v>
      </c>
      <c r="D24" s="41" t="s">
        <v>130</v>
      </c>
      <c r="E24" s="43">
        <v>-12</v>
      </c>
      <c r="F24" s="41" t="s">
        <v>131</v>
      </c>
      <c r="G24" s="43">
        <v>-10</v>
      </c>
      <c r="H24" s="41" t="s">
        <v>132</v>
      </c>
      <c r="I24" s="43">
        <v>-10</v>
      </c>
      <c r="J24" s="44">
        <v>-10.6666666666667</v>
      </c>
      <c r="K24" s="32">
        <v>72.6666666666667</v>
      </c>
      <c r="L24" s="45">
        <v>37.33</v>
      </c>
      <c r="M24" s="34">
        <v>36.33</v>
      </c>
      <c r="N24" s="37">
        <f t="shared" si="4"/>
        <v>73.66</v>
      </c>
      <c r="O24" s="37">
        <f t="shared" si="5"/>
        <v>146.3266666666667</v>
      </c>
      <c r="P24" s="37"/>
      <c r="Q24" s="37">
        <f t="shared" si="2"/>
        <v>146.3266666666667</v>
      </c>
      <c r="R24" s="39"/>
      <c r="S24" s="2"/>
    </row>
    <row r="25" spans="1:19" ht="13.2">
      <c r="A25" s="40">
        <f t="shared" si="3"/>
        <v>21</v>
      </c>
      <c r="B25" s="41" t="s">
        <v>133</v>
      </c>
      <c r="C25" s="42" t="s">
        <v>23</v>
      </c>
      <c r="D25" s="41" t="s">
        <v>134</v>
      </c>
      <c r="E25" s="43">
        <v>-10</v>
      </c>
      <c r="F25" s="41" t="s">
        <v>135</v>
      </c>
      <c r="G25" s="43">
        <v>-15</v>
      </c>
      <c r="H25" s="41" t="s">
        <v>136</v>
      </c>
      <c r="I25" s="43">
        <v>-10</v>
      </c>
      <c r="J25" s="44">
        <v>-11.6666666666667</v>
      </c>
      <c r="K25" s="32">
        <v>72.6666666666667</v>
      </c>
      <c r="L25" s="45">
        <v>34.33</v>
      </c>
      <c r="M25" s="34">
        <v>34.33</v>
      </c>
      <c r="N25" s="37">
        <f t="shared" si="4"/>
        <v>68.66</v>
      </c>
      <c r="O25" s="37">
        <f t="shared" si="5"/>
        <v>141.3266666666667</v>
      </c>
      <c r="P25" s="37"/>
      <c r="Q25" s="37">
        <f t="shared" si="2"/>
        <v>141.3266666666667</v>
      </c>
      <c r="R25" s="39"/>
      <c r="S25" s="2"/>
    </row>
    <row r="26" spans="1:19" ht="13.2">
      <c r="A26" s="40">
        <f t="shared" si="3"/>
        <v>22</v>
      </c>
      <c r="B26" s="41" t="s">
        <v>89</v>
      </c>
      <c r="C26" s="42" t="s">
        <v>26</v>
      </c>
      <c r="D26" s="41" t="s">
        <v>90</v>
      </c>
      <c r="E26" s="43">
        <v>-8</v>
      </c>
      <c r="F26" s="41" t="s">
        <v>91</v>
      </c>
      <c r="G26" s="43">
        <v>-12</v>
      </c>
      <c r="H26" s="41" t="s">
        <v>92</v>
      </c>
      <c r="I26" s="43">
        <v>-7</v>
      </c>
      <c r="J26" s="44">
        <v>-9</v>
      </c>
      <c r="K26" s="32">
        <v>73</v>
      </c>
      <c r="L26" s="45">
        <v>34</v>
      </c>
      <c r="M26" s="34">
        <v>38</v>
      </c>
      <c r="N26" s="37">
        <f t="shared" si="4"/>
        <v>72</v>
      </c>
      <c r="O26" s="37">
        <f t="shared" si="5"/>
        <v>145</v>
      </c>
      <c r="P26" s="37"/>
      <c r="Q26" s="37">
        <f t="shared" si="2"/>
        <v>145</v>
      </c>
      <c r="R26" s="39"/>
      <c r="S26" s="2"/>
    </row>
    <row r="27" spans="1:19" ht="13.2">
      <c r="A27" s="40">
        <f t="shared" si="3"/>
        <v>23</v>
      </c>
      <c r="B27" s="41" t="s">
        <v>141</v>
      </c>
      <c r="C27" s="42" t="s">
        <v>26</v>
      </c>
      <c r="D27" s="41" t="s">
        <v>142</v>
      </c>
      <c r="E27" s="43">
        <v>-2</v>
      </c>
      <c r="F27" s="41" t="s">
        <v>143</v>
      </c>
      <c r="G27" s="43">
        <v>-8</v>
      </c>
      <c r="H27" s="41" t="s">
        <v>144</v>
      </c>
      <c r="I27" s="43">
        <v>-11</v>
      </c>
      <c r="J27" s="44">
        <v>-7</v>
      </c>
      <c r="K27" s="32">
        <v>73</v>
      </c>
      <c r="L27" s="45">
        <v>37</v>
      </c>
      <c r="M27" s="34">
        <v>35</v>
      </c>
      <c r="N27" s="37">
        <f t="shared" si="4"/>
        <v>72</v>
      </c>
      <c r="O27" s="37">
        <f t="shared" si="5"/>
        <v>145</v>
      </c>
      <c r="P27" s="37"/>
      <c r="Q27" s="37">
        <f t="shared" si="2"/>
        <v>145</v>
      </c>
      <c r="R27" s="39"/>
      <c r="S27" s="2"/>
    </row>
    <row r="28" spans="1:19" ht="13.2">
      <c r="A28" s="40">
        <f t="shared" si="3"/>
        <v>24</v>
      </c>
      <c r="B28" s="41" t="s">
        <v>17</v>
      </c>
      <c r="C28" s="42" t="s">
        <v>145</v>
      </c>
      <c r="D28" s="41" t="s">
        <v>146</v>
      </c>
      <c r="E28" s="43">
        <v>-8</v>
      </c>
      <c r="F28" s="41" t="s">
        <v>147</v>
      </c>
      <c r="G28" s="43">
        <v>-7</v>
      </c>
      <c r="H28" s="41" t="s">
        <v>148</v>
      </c>
      <c r="I28" s="43">
        <v>-7</v>
      </c>
      <c r="J28" s="44">
        <v>-7.33333333333333</v>
      </c>
      <c r="K28" s="32">
        <v>73.3333333333333</v>
      </c>
      <c r="L28" s="45">
        <v>39.67</v>
      </c>
      <c r="M28" s="34">
        <v>40.66</v>
      </c>
      <c r="N28" s="37">
        <f t="shared" si="4"/>
        <v>80.33</v>
      </c>
      <c r="O28" s="37">
        <f t="shared" si="5"/>
        <v>153.6633333333333</v>
      </c>
      <c r="P28" s="37"/>
      <c r="Q28" s="37">
        <f t="shared" si="2"/>
        <v>153.6633333333333</v>
      </c>
      <c r="R28" s="39"/>
      <c r="S28" s="2"/>
    </row>
    <row r="29" spans="1:19" ht="13.2">
      <c r="A29" s="40">
        <f t="shared" si="3"/>
        <v>25</v>
      </c>
      <c r="B29" s="41" t="s">
        <v>45</v>
      </c>
      <c r="C29" s="42" t="s">
        <v>33</v>
      </c>
      <c r="D29" s="41" t="s">
        <v>46</v>
      </c>
      <c r="E29" s="43">
        <v>-3</v>
      </c>
      <c r="F29" s="41" t="s">
        <v>47</v>
      </c>
      <c r="G29" s="43">
        <v>-5</v>
      </c>
      <c r="H29" s="41" t="s">
        <v>48</v>
      </c>
      <c r="I29" s="43">
        <v>-18</v>
      </c>
      <c r="J29" s="44">
        <v>-8.66666666666667</v>
      </c>
      <c r="K29" s="32">
        <v>73.6666666666667</v>
      </c>
      <c r="L29" s="45">
        <v>34.33</v>
      </c>
      <c r="M29" s="34">
        <v>38.33</v>
      </c>
      <c r="N29" s="37">
        <f t="shared" si="4"/>
        <v>72.66</v>
      </c>
      <c r="O29" s="37">
        <f t="shared" si="5"/>
        <v>146.3266666666667</v>
      </c>
      <c r="P29" s="37"/>
      <c r="Q29" s="37">
        <f t="shared" si="2"/>
        <v>146.3266666666667</v>
      </c>
      <c r="R29" s="39"/>
      <c r="S29" s="2"/>
    </row>
    <row r="30" spans="1:19" ht="13.2">
      <c r="A30" s="40">
        <f t="shared" si="3"/>
        <v>26</v>
      </c>
      <c r="B30" s="41" t="s">
        <v>149</v>
      </c>
      <c r="C30" s="42" t="s">
        <v>26</v>
      </c>
      <c r="D30" s="41" t="s">
        <v>150</v>
      </c>
      <c r="E30" s="43">
        <v>-5</v>
      </c>
      <c r="F30" s="41" t="s">
        <v>151</v>
      </c>
      <c r="G30" s="43">
        <v>-10</v>
      </c>
      <c r="H30" s="41" t="s">
        <v>152</v>
      </c>
      <c r="I30" s="43">
        <v>-11</v>
      </c>
      <c r="J30" s="44">
        <v>-8.66666666666667</v>
      </c>
      <c r="K30" s="32">
        <v>73.6666666666667</v>
      </c>
      <c r="L30" s="45">
        <v>37.33</v>
      </c>
      <c r="M30" s="34">
        <v>38.33</v>
      </c>
      <c r="N30" s="37">
        <f t="shared" si="4"/>
        <v>75.66</v>
      </c>
      <c r="O30" s="37">
        <f t="shared" si="5"/>
        <v>149.3266666666667</v>
      </c>
      <c r="P30" s="37"/>
      <c r="Q30" s="37">
        <f t="shared" si="2"/>
        <v>149.3266666666667</v>
      </c>
      <c r="R30" s="39"/>
      <c r="S30" s="2"/>
    </row>
    <row r="31" spans="1:19" ht="13.2">
      <c r="A31" s="40">
        <f t="shared" si="3"/>
        <v>27</v>
      </c>
      <c r="B31" s="41" t="s">
        <v>117</v>
      </c>
      <c r="C31" s="42" t="s">
        <v>23</v>
      </c>
      <c r="D31" s="41" t="s">
        <v>157</v>
      </c>
      <c r="E31" s="43">
        <v>-8</v>
      </c>
      <c r="F31" s="41" t="s">
        <v>158</v>
      </c>
      <c r="G31" s="43">
        <v>-15</v>
      </c>
      <c r="H31" s="41" t="s">
        <v>159</v>
      </c>
      <c r="I31" s="43">
        <v>-18</v>
      </c>
      <c r="J31" s="44">
        <v>-13.6666666666667</v>
      </c>
      <c r="K31" s="32">
        <v>73.6666666666667</v>
      </c>
      <c r="L31" s="45">
        <v>34.33</v>
      </c>
      <c r="M31" s="34">
        <v>34.33</v>
      </c>
      <c r="N31" s="37">
        <f t="shared" si="4"/>
        <v>68.66</v>
      </c>
      <c r="O31" s="37">
        <f t="shared" si="5"/>
        <v>142.3266666666667</v>
      </c>
      <c r="P31" s="37"/>
      <c r="Q31" s="37">
        <f t="shared" si="2"/>
        <v>142.3266666666667</v>
      </c>
      <c r="R31" s="39"/>
      <c r="S31" s="2"/>
    </row>
    <row r="32" spans="1:19" ht="13.2">
      <c r="A32" s="40">
        <f t="shared" si="3"/>
        <v>28</v>
      </c>
      <c r="B32" s="41" t="s">
        <v>53</v>
      </c>
      <c r="C32" s="42" t="s">
        <v>33</v>
      </c>
      <c r="D32" s="41" t="s">
        <v>54</v>
      </c>
      <c r="E32" s="43">
        <v>-12</v>
      </c>
      <c r="F32" s="41" t="s">
        <v>55</v>
      </c>
      <c r="G32" s="43">
        <v>-12</v>
      </c>
      <c r="H32" s="41" t="s">
        <v>56</v>
      </c>
      <c r="I32" s="43">
        <v>-12</v>
      </c>
      <c r="J32" s="44">
        <v>-12</v>
      </c>
      <c r="K32" s="32">
        <v>74</v>
      </c>
      <c r="L32" s="45">
        <v>38</v>
      </c>
      <c r="M32" s="34">
        <v>36</v>
      </c>
      <c r="N32" s="37">
        <f t="shared" si="4"/>
        <v>74</v>
      </c>
      <c r="O32" s="37">
        <f t="shared" si="5"/>
        <v>148</v>
      </c>
      <c r="P32" s="37"/>
      <c r="Q32" s="37">
        <f t="shared" si="2"/>
        <v>148</v>
      </c>
      <c r="R32" s="39"/>
      <c r="S32" s="2"/>
    </row>
    <row r="33" spans="1:19" ht="13.2">
      <c r="A33" s="40">
        <f t="shared" si="3"/>
        <v>29</v>
      </c>
      <c r="B33" s="41" t="s">
        <v>163</v>
      </c>
      <c r="C33" s="42" t="s">
        <v>33</v>
      </c>
      <c r="D33" s="41" t="s">
        <v>165</v>
      </c>
      <c r="E33" s="43">
        <v>-6</v>
      </c>
      <c r="F33" s="41" t="s">
        <v>166</v>
      </c>
      <c r="G33" s="43">
        <v>-14</v>
      </c>
      <c r="H33" s="41" t="s">
        <v>167</v>
      </c>
      <c r="I33" s="43">
        <v>-4</v>
      </c>
      <c r="J33" s="44">
        <v>-8</v>
      </c>
      <c r="K33" s="32">
        <v>74</v>
      </c>
      <c r="L33" s="45">
        <v>43</v>
      </c>
      <c r="M33" s="34">
        <v>41</v>
      </c>
      <c r="N33" s="37">
        <f t="shared" si="4"/>
        <v>84</v>
      </c>
      <c r="O33" s="37">
        <f t="shared" si="5"/>
        <v>158</v>
      </c>
      <c r="P33" s="37"/>
      <c r="Q33" s="37">
        <f t="shared" si="2"/>
        <v>158</v>
      </c>
      <c r="R33" s="39"/>
      <c r="S33" s="2"/>
    </row>
    <row r="34" spans="1:19" ht="13.2">
      <c r="A34" s="40">
        <f t="shared" si="3"/>
        <v>30</v>
      </c>
      <c r="B34" s="41" t="s">
        <v>17</v>
      </c>
      <c r="C34" s="42" t="s">
        <v>39</v>
      </c>
      <c r="D34" s="41" t="s">
        <v>40</v>
      </c>
      <c r="E34" s="43">
        <v>-2</v>
      </c>
      <c r="F34" s="41" t="s">
        <v>41</v>
      </c>
      <c r="G34" s="43">
        <v>-6</v>
      </c>
      <c r="H34" s="41" t="s">
        <v>42</v>
      </c>
      <c r="I34" s="43">
        <v>-8</v>
      </c>
      <c r="J34" s="44">
        <v>-5.33333333333333</v>
      </c>
      <c r="K34" s="32">
        <v>74.3333333333333</v>
      </c>
      <c r="L34" s="45">
        <v>34.67</v>
      </c>
      <c r="M34" s="34">
        <v>36.66</v>
      </c>
      <c r="N34" s="37">
        <f t="shared" si="4"/>
        <v>71.33</v>
      </c>
      <c r="O34" s="37">
        <f t="shared" si="5"/>
        <v>145.6633333333333</v>
      </c>
      <c r="P34" s="37"/>
      <c r="Q34" s="37">
        <f t="shared" si="2"/>
        <v>145.6633333333333</v>
      </c>
      <c r="R34" s="39"/>
      <c r="S34" s="2"/>
    </row>
    <row r="35" spans="1:19" ht="13.2">
      <c r="A35" s="40">
        <f t="shared" si="3"/>
        <v>31</v>
      </c>
      <c r="B35" s="41" t="s">
        <v>53</v>
      </c>
      <c r="C35" s="42" t="s">
        <v>23</v>
      </c>
      <c r="D35" s="41" t="s">
        <v>171</v>
      </c>
      <c r="E35" s="43">
        <v>-8</v>
      </c>
      <c r="F35" s="41" t="s">
        <v>172</v>
      </c>
      <c r="G35" s="43">
        <v>-11</v>
      </c>
      <c r="H35" s="41" t="s">
        <v>173</v>
      </c>
      <c r="I35" s="43">
        <v>-12</v>
      </c>
      <c r="J35" s="44">
        <v>-10.3333333333333</v>
      </c>
      <c r="K35" s="32">
        <v>74.3333333333333</v>
      </c>
      <c r="L35" s="45">
        <v>35.67</v>
      </c>
      <c r="M35" s="34">
        <v>34.66</v>
      </c>
      <c r="N35" s="37">
        <f t="shared" si="4"/>
        <v>70.33</v>
      </c>
      <c r="O35" s="37">
        <f t="shared" si="5"/>
        <v>144.6633333333333</v>
      </c>
      <c r="P35" s="37"/>
      <c r="Q35" s="37">
        <f t="shared" si="2"/>
        <v>144.6633333333333</v>
      </c>
      <c r="R35" s="39"/>
      <c r="S35" s="2"/>
    </row>
    <row r="36" spans="1:19" ht="13.2">
      <c r="A36" s="40">
        <f t="shared" si="3"/>
        <v>32</v>
      </c>
      <c r="B36" s="41" t="s">
        <v>149</v>
      </c>
      <c r="C36" s="42" t="s">
        <v>23</v>
      </c>
      <c r="D36" s="41" t="s">
        <v>174</v>
      </c>
      <c r="E36" s="43">
        <v>-2</v>
      </c>
      <c r="F36" s="41" t="s">
        <v>175</v>
      </c>
      <c r="G36" s="43">
        <v>-8</v>
      </c>
      <c r="H36" s="41" t="s">
        <v>177</v>
      </c>
      <c r="I36" s="43">
        <v>-3</v>
      </c>
      <c r="J36" s="44">
        <v>-4.33333333333333</v>
      </c>
      <c r="K36" s="32">
        <v>74.3333333333333</v>
      </c>
      <c r="L36" s="45">
        <v>36.67</v>
      </c>
      <c r="M36" s="34">
        <v>38.66</v>
      </c>
      <c r="N36" s="37">
        <f t="shared" si="4"/>
        <v>75.33</v>
      </c>
      <c r="O36" s="37">
        <f t="shared" si="5"/>
        <v>149.6633333333333</v>
      </c>
      <c r="P36" s="37"/>
      <c r="Q36" s="37">
        <f t="shared" si="2"/>
        <v>149.6633333333333</v>
      </c>
      <c r="R36" s="39"/>
      <c r="S36" s="2"/>
    </row>
    <row r="37" spans="1:19" ht="13.2">
      <c r="A37" s="40">
        <f t="shared" si="3"/>
        <v>33</v>
      </c>
      <c r="B37" s="41" t="s">
        <v>76</v>
      </c>
      <c r="C37" s="42" t="s">
        <v>49</v>
      </c>
      <c r="D37" s="41" t="s">
        <v>77</v>
      </c>
      <c r="E37" s="43">
        <v>-10</v>
      </c>
      <c r="F37" s="41" t="s">
        <v>78</v>
      </c>
      <c r="G37" s="43">
        <v>-11</v>
      </c>
      <c r="H37" s="41" t="s">
        <v>79</v>
      </c>
      <c r="I37" s="43">
        <v>-14</v>
      </c>
      <c r="J37" s="44">
        <v>-11.6666666666667</v>
      </c>
      <c r="K37" s="32">
        <v>74.6666666666667</v>
      </c>
      <c r="L37" s="45">
        <v>32.33</v>
      </c>
      <c r="M37" s="34">
        <v>38.33</v>
      </c>
      <c r="N37" s="37">
        <f t="shared" si="4"/>
        <v>70.66</v>
      </c>
      <c r="O37" s="37">
        <f t="shared" si="5"/>
        <v>145.3266666666667</v>
      </c>
      <c r="P37" s="37"/>
      <c r="Q37" s="37">
        <f t="shared" si="2"/>
        <v>145.3266666666667</v>
      </c>
      <c r="R37" s="39"/>
      <c r="S37" s="2"/>
    </row>
    <row r="38" spans="1:19" ht="13.2">
      <c r="A38" s="40">
        <f t="shared" si="3"/>
        <v>34</v>
      </c>
      <c r="B38" s="41" t="s">
        <v>160</v>
      </c>
      <c r="C38" s="42" t="s">
        <v>26</v>
      </c>
      <c r="D38" s="41" t="s">
        <v>161</v>
      </c>
      <c r="E38" s="43">
        <v>-5</v>
      </c>
      <c r="F38" s="41" t="s">
        <v>162</v>
      </c>
      <c r="G38" s="43">
        <v>-7</v>
      </c>
      <c r="H38" s="41" t="s">
        <v>164</v>
      </c>
      <c r="I38" s="43">
        <v>-9</v>
      </c>
      <c r="J38" s="44">
        <v>-7</v>
      </c>
      <c r="K38" s="32">
        <v>75</v>
      </c>
      <c r="L38" s="45">
        <v>36</v>
      </c>
      <c r="M38" s="34">
        <v>34</v>
      </c>
      <c r="N38" s="37">
        <f t="shared" si="4"/>
        <v>70</v>
      </c>
      <c r="O38" s="37">
        <f t="shared" si="5"/>
        <v>145</v>
      </c>
      <c r="P38" s="37"/>
      <c r="Q38" s="37">
        <f t="shared" si="2"/>
        <v>145</v>
      </c>
      <c r="R38" s="39"/>
      <c r="S38" s="2"/>
    </row>
    <row r="39" spans="1:19" ht="13.2">
      <c r="A39" s="40">
        <f t="shared" si="3"/>
        <v>35</v>
      </c>
      <c r="B39" s="41" t="s">
        <v>61</v>
      </c>
      <c r="C39" s="42" t="s">
        <v>26</v>
      </c>
      <c r="D39" s="41" t="s">
        <v>62</v>
      </c>
      <c r="E39" s="43">
        <v>-9</v>
      </c>
      <c r="F39" s="41" t="s">
        <v>63</v>
      </c>
      <c r="G39" s="43">
        <v>-5</v>
      </c>
      <c r="H39" s="41" t="s">
        <v>64</v>
      </c>
      <c r="I39" s="43">
        <v>-12</v>
      </c>
      <c r="J39" s="44">
        <v>-8.66666666666667</v>
      </c>
      <c r="K39" s="32">
        <v>75.6666666666667</v>
      </c>
      <c r="L39" s="45">
        <v>34.33</v>
      </c>
      <c r="M39" s="34">
        <v>36.33</v>
      </c>
      <c r="N39" s="37">
        <f t="shared" si="4"/>
        <v>70.66</v>
      </c>
      <c r="O39" s="37">
        <f t="shared" si="5"/>
        <v>146.3266666666667</v>
      </c>
      <c r="P39" s="37"/>
      <c r="Q39" s="37">
        <f t="shared" si="2"/>
        <v>146.3266666666667</v>
      </c>
      <c r="R39" s="39"/>
      <c r="S39" s="2"/>
    </row>
    <row r="40" spans="1:19" ht="13.2">
      <c r="A40" s="40">
        <f t="shared" si="3"/>
        <v>36</v>
      </c>
      <c r="B40" s="41" t="s">
        <v>137</v>
      </c>
      <c r="C40" s="42" t="s">
        <v>26</v>
      </c>
      <c r="D40" s="41" t="s">
        <v>138</v>
      </c>
      <c r="E40" s="43">
        <v>-7</v>
      </c>
      <c r="F40" s="41" t="s">
        <v>139</v>
      </c>
      <c r="G40" s="43">
        <v>-8</v>
      </c>
      <c r="H40" s="41" t="s">
        <v>140</v>
      </c>
      <c r="I40" s="43">
        <v>-8</v>
      </c>
      <c r="J40" s="44">
        <v>-7.66666666666667</v>
      </c>
      <c r="K40" s="32">
        <v>75.6666666666667</v>
      </c>
      <c r="L40" s="45">
        <v>33.33</v>
      </c>
      <c r="M40" s="34">
        <v>35.33</v>
      </c>
      <c r="N40" s="37">
        <f t="shared" si="4"/>
        <v>68.66</v>
      </c>
      <c r="O40" s="37">
        <f t="shared" si="5"/>
        <v>144.3266666666667</v>
      </c>
      <c r="P40" s="37"/>
      <c r="Q40" s="37">
        <f t="shared" si="2"/>
        <v>144.3266666666667</v>
      </c>
      <c r="R40" s="39"/>
      <c r="S40" s="2"/>
    </row>
    <row r="41" spans="1:19" ht="13.2">
      <c r="A41" s="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8"/>
      <c r="N41" s="48"/>
      <c r="O41" s="48"/>
      <c r="P41" s="48"/>
      <c r="Q41" s="48"/>
      <c r="R41" s="1"/>
      <c r="S41" s="2"/>
    </row>
    <row r="42" spans="1:19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</row>
    <row r="43" spans="1:19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</row>
    <row r="44" spans="1:19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</row>
    <row r="45" spans="1:19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</row>
    <row r="46" spans="1:19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</row>
    <row r="47" spans="1:19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</row>
    <row r="48" spans="1:19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</row>
    <row r="49" spans="1:19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</row>
    <row r="50" spans="1:19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</row>
    <row r="51" spans="1:19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</row>
    <row r="52" spans="1:19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</row>
    <row r="53" spans="1:19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</row>
    <row r="54" spans="1:19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</row>
    <row r="55" spans="1:19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</row>
    <row r="56" spans="1:19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</row>
    <row r="57" spans="1:19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</row>
    <row r="58" spans="1:19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</row>
    <row r="59" spans="1:19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</row>
    <row r="60" spans="1:19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</row>
    <row r="61" spans="1:1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</row>
    <row r="62" spans="1:19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</row>
    <row r="63" spans="1:19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</row>
    <row r="64" spans="1:19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</row>
    <row r="65" spans="1:19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</row>
    <row r="66" spans="1:19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</row>
    <row r="67" spans="1:19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</row>
    <row r="68" spans="1:19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</row>
    <row r="69" spans="1:19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</row>
    <row r="70" spans="1:19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</row>
    <row r="71" spans="1:19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</row>
    <row r="72" spans="1:19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</row>
    <row r="73" spans="1:19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</row>
    <row r="74" spans="1:19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</row>
    <row r="76" spans="1:19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</row>
    <row r="77" spans="1:19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</row>
    <row r="78" spans="1:19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</row>
    <row r="79" spans="1:19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</row>
    <row r="80" spans="1:19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</row>
    <row r="81" spans="1:19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</row>
    <row r="82" spans="1:19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</row>
    <row r="83" spans="1:19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</row>
    <row r="84" spans="1:19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</row>
    <row r="85" spans="1:19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</row>
    <row r="86" spans="1:19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</row>
    <row r="87" spans="1:1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</row>
    <row r="88" spans="1:1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</row>
    <row r="89" spans="1:1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</row>
    <row r="90" spans="1:1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</row>
    <row r="91" spans="1:1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</row>
    <row r="92" spans="1:1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</row>
    <row r="93" spans="1:1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</row>
    <row r="94" spans="1:1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</row>
    <row r="95" spans="1:1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</row>
    <row r="96" spans="1:1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</row>
    <row r="97" spans="1:1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</row>
    <row r="98" spans="1:1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</row>
    <row r="99" spans="1:1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</row>
    <row r="100" spans="1:1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</row>
    <row r="101" spans="1:1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</row>
    <row r="102" spans="1:18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</sheetData>
  <mergeCells count="6">
    <mergeCell ref="P4:Q4"/>
    <mergeCell ref="A1:Q1"/>
    <mergeCell ref="A2:Q2"/>
    <mergeCell ref="C3:F3"/>
    <mergeCell ref="L3:N3"/>
    <mergeCell ref="P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 topLeftCell="A1"/>
  </sheetViews>
  <sheetFormatPr defaultColWidth="14.421875" defaultRowHeight="12.75" customHeight="1"/>
  <cols>
    <col min="1" max="20" width="8.7109375" style="0" customWidth="1"/>
    <col min="21" max="21" width="9.281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0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</cp:lastModifiedBy>
  <dcterms:created xsi:type="dcterms:W3CDTF">2016-11-03T16:01:24Z</dcterms:created>
  <dcterms:modified xsi:type="dcterms:W3CDTF">2016-11-03T16:01:24Z</dcterms:modified>
  <cp:category/>
  <cp:version/>
  <cp:contentType/>
  <cp:contentStatus/>
</cp:coreProperties>
</file>